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3" i="1"/>
  <c r="F33"/>
  <c r="G32"/>
  <c r="I32"/>
  <c r="H32"/>
  <c r="D33"/>
  <c r="I31" l="1"/>
  <c r="H20"/>
  <c r="H21"/>
  <c r="H22"/>
  <c r="H23"/>
  <c r="H24"/>
  <c r="H25"/>
  <c r="H26"/>
  <c r="H27"/>
  <c r="H28"/>
  <c r="H29"/>
  <c r="H30"/>
  <c r="H31"/>
  <c r="G20"/>
  <c r="I20" s="1"/>
  <c r="G21"/>
  <c r="I21" s="1"/>
  <c r="G22"/>
  <c r="I22" s="1"/>
  <c r="G23"/>
  <c r="I23" s="1"/>
  <c r="G24"/>
  <c r="I24" s="1"/>
  <c r="G25"/>
  <c r="I25" s="1"/>
  <c r="G26"/>
  <c r="I26" s="1"/>
  <c r="G27"/>
  <c r="I27" s="1"/>
  <c r="G28"/>
  <c r="I28" s="1"/>
  <c r="G29"/>
  <c r="I29" s="1"/>
  <c r="G30"/>
  <c r="I30" s="1"/>
  <c r="G31"/>
  <c r="G19"/>
  <c r="I19" s="1"/>
  <c r="H19"/>
  <c r="G17"/>
  <c r="I17" s="1"/>
  <c r="H17"/>
  <c r="H7" l="1"/>
  <c r="H8"/>
  <c r="H9"/>
  <c r="H10"/>
  <c r="H11"/>
  <c r="H12"/>
  <c r="H13"/>
  <c r="H14"/>
  <c r="H15"/>
  <c r="H16"/>
  <c r="H18"/>
  <c r="H6"/>
  <c r="G7"/>
  <c r="I7" s="1"/>
  <c r="G8"/>
  <c r="I8" s="1"/>
  <c r="G9"/>
  <c r="I9" s="1"/>
  <c r="G10"/>
  <c r="I10" s="1"/>
  <c r="G11"/>
  <c r="I11" s="1"/>
  <c r="G12"/>
  <c r="I12" s="1"/>
  <c r="G13"/>
  <c r="I13" s="1"/>
  <c r="G14"/>
  <c r="I14" s="1"/>
  <c r="G15"/>
  <c r="I15" s="1"/>
  <c r="G16"/>
  <c r="I16" s="1"/>
  <c r="G18"/>
  <c r="I18" s="1"/>
  <c r="G6"/>
  <c r="I6" s="1"/>
  <c r="H33" l="1"/>
  <c r="G33" l="1"/>
  <c r="I33" s="1"/>
</calcChain>
</file>

<file path=xl/sharedStrings.xml><?xml version="1.0" encoding="utf-8"?>
<sst xmlns="http://schemas.openxmlformats.org/spreadsheetml/2006/main" count="72" uniqueCount="72">
  <si>
    <t>№ п/п</t>
  </si>
  <si>
    <t>Причины отклонений 5 % и более</t>
  </si>
  <si>
    <t>Код целевой статьи расходов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</si>
  <si>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</si>
  <si>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ХХI веке»</t>
  </si>
  <si>
    <t>0000075110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</si>
  <si>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</si>
  <si>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</si>
  <si>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Субсидии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</si>
  <si>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Субсидии на частичное финансирование (возмещение) расходов на 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</si>
  <si>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</si>
  <si>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</si>
  <si>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</si>
  <si>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«Поддержка муниципальных проектов и мероприятий по благоустройству территорий» государственной программы Красноярского края «Содействие развитию местного самоуправления»</t>
  </si>
  <si>
    <t>ВСЕГО</t>
  </si>
  <si>
    <t>0920010430</t>
  </si>
  <si>
    <t>0410075710</t>
  </si>
  <si>
    <t>0510074130</t>
  </si>
  <si>
    <t>0520074120</t>
  </si>
  <si>
    <t>2220077410</t>
  </si>
  <si>
    <t>Первоначальный бюджет (тыс. рублей)</t>
  </si>
  <si>
    <t>Уточненный бюджет (тыс. рублей)</t>
  </si>
  <si>
    <t>Процент исполнения (%)</t>
  </si>
  <si>
    <t>Процент отклонения (%)</t>
  </si>
  <si>
    <t>Исполнено 
(тыс. рублей)</t>
  </si>
  <si>
    <t>Отклонение 
 (тыс. рублей)</t>
  </si>
  <si>
    <t>Наименование субсидии</t>
  </si>
  <si>
    <t>Сведения о расходах за счет субсидий, предоставленных бюджету Северо-Енисейского района в 2018 году</t>
  </si>
  <si>
    <t>Причиной низкого освоения средств является то, что аукцион по 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объявлялся 4 раза, но не состоялся, т.к. не заявился ни один участник.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</si>
  <si>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</si>
  <si>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0810074810</t>
  </si>
  <si>
    <t>0510010210
2010010210
0240010210 0250010210 0840010210 0910010210 0920010210 1670010210 8410010210</t>
  </si>
  <si>
    <t>0240010310
0820010310 0830010310</t>
  </si>
  <si>
    <t>Причиной не освоения средств явилось отсутствие претендента  по результатам конкурсных процедур на выполнение работ по проекту  «Путь к здоровью», п. Новая Калами в сумме 490,0 тыс. рублей.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</si>
  <si>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</si>
  <si>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0210078400 0820078400 0830078400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</si>
  <si>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</si>
  <si>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0240010470 0250010470 0380010470 0510010470 0810010470 0820010470 0830010470 0840010470 0910010470 0920010470 0950010470 1670010470 1820010470 2010010470 2110010470 8110010470 8210010470 8410010470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</si>
  <si>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</si>
  <si>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0240010480</t>
  </si>
  <si>
    <t>0250010400</t>
  </si>
  <si>
    <t>0420075720</t>
  </si>
  <si>
    <t>0440075800</t>
  </si>
  <si>
    <t>0810010490 0820010490</t>
  </si>
  <si>
    <t>0820021380</t>
  </si>
  <si>
    <t>08100R5190</t>
  </si>
  <si>
    <t>0910074180</t>
  </si>
  <si>
    <t>0920074540</t>
  </si>
  <si>
    <t>09300R4970</t>
  </si>
  <si>
    <t>1210075080</t>
  </si>
  <si>
    <t>1210075090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</si>
  <si>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</si>
  <si>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хозяйства»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</si>
  <si>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2018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</si>
  <si>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</si>
  <si>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</si>
  <si>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</si>
  <si>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</si>
  <si>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</si>
  <si>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</si>
  <si>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</si>
  <si>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</si>
  <si>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</si>
  <si>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 xml:space="preserve">По результатам проведеных аукционов заключен контрак на сумму 25 397,3 тыс. руб </t>
  </si>
  <si>
    <t xml:space="preserve">По результатам проведеных аукционов заключен контрак на сумму 466,7 тыс. руб. </t>
  </si>
  <si>
    <t xml:space="preserve">По результатам проведеных аукционов заключен контрак на сумму 5 942,8 тыс. руб. </t>
  </si>
  <si>
    <t xml:space="preserve">Субсидия в сумме 108,0 тыс руб. предназначалась на приобретение усилителя для КВ радиостанции, т.к. стоимость усилителя 240,0 тыс. руб.приобретение усилителя невозможно, в связи с этим денежные средства возвращены в агенство ГО ЧС согласно сопроводительного письма Администрации Северо-Енисейского района от 23.11.2018 № 1173.  </t>
  </si>
  <si>
    <t>0920074560</t>
  </si>
  <si>
    <t>Субсидия в сумме 21,4 тыс. руб. возвращена в бюджет края по следующим причинам : Муниципальная школа КВН оплата проезда тренера - 5,0 тыс. руб.( невозможность найти тренера, готового приехать бесплатно); краевая школа КВН проезд - 6,0 тыс. руб.(специалист, ответственный за данное мериприятие не смог поехать так как является совместителем);  не состоявшейся конференции по работе открытых пространств работников молодежного центра - 6,0 тыс. руб.;  неиспользованные командировочные расходы - 4,4 тыс. руб.</t>
  </si>
  <si>
    <t>Субсидия в сумме 18,8 тыс. руб. возвращена в бюджет края по причине образовавшихся вакансий в летний период по должностям методистов муниципального бюджетного учреждения «Молодежный центр «АУРУМ» Северо-Енисейского района».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</si>
  <si>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</si>
  <si>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24100R5550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</si>
</sst>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 applyProtection="1">
      <alignment horizontal="justify" vertical="top" wrapText="1"/>
    </xf>
    <xf numFmtId="0" fontId="1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/>
    <xf numFmtId="165" fontId="6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2" fillId="0" borderId="1" xfId="0" applyNumberFormat="1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3" fillId="0" borderId="1" xfId="0" applyNumberFormat="1" applyFont="1" applyBorder="1" applyAlignment="1" applyProtection="1">
      <alignment horizontal="justify" wrapText="1"/>
    </xf>
    <xf numFmtId="164" fontId="3" fillId="0" borderId="1" xfId="0" applyNumberFormat="1" applyFont="1" applyBorder="1" applyAlignment="1" applyProtection="1">
      <alignment horizontal="justify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J33"/>
  <sheetViews>
    <sheetView tabSelected="1" topLeftCell="A37" workbookViewId="0">
      <selection activeCell="B7" sqref="B7"/>
    </sheetView>
  </sheetViews>
  <sheetFormatPr defaultRowHeight="14.4"/>
  <cols>
    <col min="1" max="1" width="5.109375" customWidth="1"/>
    <col min="2" max="2" width="58.109375" customWidth="1"/>
    <col min="3" max="3" width="17.109375" customWidth="1"/>
    <col min="4" max="4" width="26.33203125" customWidth="1"/>
    <col min="5" max="5" width="24.6640625" customWidth="1"/>
    <col min="6" max="6" width="17.88671875" customWidth="1"/>
    <col min="7" max="7" width="22" customWidth="1"/>
    <col min="8" max="8" width="19.33203125" customWidth="1"/>
    <col min="9" max="9" width="21.5546875" customWidth="1"/>
    <col min="10" max="10" width="33.109375" customWidth="1"/>
  </cols>
  <sheetData>
    <row r="3" spans="1:10" ht="18">
      <c r="B3" s="30" t="s">
        <v>27</v>
      </c>
      <c r="C3" s="30"/>
      <c r="D3" s="30"/>
      <c r="E3" s="30"/>
      <c r="F3" s="30"/>
      <c r="G3" s="30"/>
      <c r="H3" s="30"/>
      <c r="I3" s="30"/>
      <c r="J3" s="30"/>
    </row>
    <row r="5" spans="1:10" ht="31.2">
      <c r="A5" s="4" t="s">
        <v>0</v>
      </c>
      <c r="B5" s="4" t="s">
        <v>26</v>
      </c>
      <c r="C5" s="4" t="s">
        <v>2</v>
      </c>
      <c r="D5" s="1" t="s">
        <v>20</v>
      </c>
      <c r="E5" s="1" t="s">
        <v>21</v>
      </c>
      <c r="F5" s="1" t="s">
        <v>24</v>
      </c>
      <c r="G5" s="1" t="s">
        <v>22</v>
      </c>
      <c r="H5" s="1" t="s">
        <v>25</v>
      </c>
      <c r="I5" s="1" t="s">
        <v>23</v>
      </c>
      <c r="J5" s="1" t="s">
        <v>1</v>
      </c>
    </row>
    <row r="6" spans="1:10" ht="156">
      <c r="A6" s="24">
        <v>1</v>
      </c>
      <c r="B6" s="21" t="s">
        <v>3</v>
      </c>
      <c r="C6" s="7" t="s">
        <v>5</v>
      </c>
      <c r="D6" s="8">
        <v>199999.1</v>
      </c>
      <c r="E6" s="8">
        <v>199999.1</v>
      </c>
      <c r="F6" s="10">
        <v>199999.1</v>
      </c>
      <c r="G6" s="10">
        <f>F6/E6*100</f>
        <v>100</v>
      </c>
      <c r="H6" s="8">
        <f>F6-E6</f>
        <v>0</v>
      </c>
      <c r="I6" s="10">
        <f>100-G6</f>
        <v>0</v>
      </c>
      <c r="J6" s="3"/>
    </row>
    <row r="7" spans="1:10" ht="102.6" customHeight="1">
      <c r="A7" s="24">
        <v>2</v>
      </c>
      <c r="B7" s="5" t="s">
        <v>4</v>
      </c>
      <c r="C7" s="7" t="s">
        <v>67</v>
      </c>
      <c r="D7" s="8">
        <v>287.39999999999998</v>
      </c>
      <c r="E7" s="8">
        <v>287.39999999999998</v>
      </c>
      <c r="F7" s="10">
        <v>266</v>
      </c>
      <c r="G7" s="10">
        <f t="shared" ref="G7:G33" si="0">F7/E7*100</f>
        <v>92.553931802366051</v>
      </c>
      <c r="H7" s="8">
        <f t="shared" ref="H7:H33" si="1">F7-E7</f>
        <v>-21.399999999999977</v>
      </c>
      <c r="I7" s="10">
        <f t="shared" ref="I7:I32" si="2">100-G7</f>
        <v>7.4460681976339487</v>
      </c>
      <c r="J7" s="3" t="s">
        <v>68</v>
      </c>
    </row>
    <row r="8" spans="1:10" ht="127.2" customHeight="1">
      <c r="A8" s="4">
        <v>3</v>
      </c>
      <c r="B8" s="5" t="s">
        <v>6</v>
      </c>
      <c r="C8" s="7">
        <v>1230074920</v>
      </c>
      <c r="D8" s="10">
        <v>0</v>
      </c>
      <c r="E8" s="8">
        <v>229.9</v>
      </c>
      <c r="F8" s="10">
        <v>130</v>
      </c>
      <c r="G8" s="10">
        <f t="shared" si="0"/>
        <v>56.546324488908219</v>
      </c>
      <c r="H8" s="8">
        <f t="shared" si="1"/>
        <v>-99.9</v>
      </c>
      <c r="I8" s="10">
        <f t="shared" si="2"/>
        <v>43.453675511091781</v>
      </c>
      <c r="J8" s="15" t="s">
        <v>28</v>
      </c>
    </row>
    <row r="9" spans="1:10" ht="109.2">
      <c r="A9" s="24">
        <v>4</v>
      </c>
      <c r="B9" s="22" t="s">
        <v>29</v>
      </c>
      <c r="C9" s="7" t="s">
        <v>30</v>
      </c>
      <c r="D9" s="10">
        <v>0</v>
      </c>
      <c r="E9" s="8">
        <v>230</v>
      </c>
      <c r="F9" s="10">
        <v>229.6</v>
      </c>
      <c r="G9" s="10">
        <f t="shared" si="0"/>
        <v>99.826086956521735</v>
      </c>
      <c r="H9" s="8">
        <f t="shared" si="1"/>
        <v>-0.40000000000000568</v>
      </c>
      <c r="I9" s="10">
        <f t="shared" si="2"/>
        <v>0.17391304347826519</v>
      </c>
      <c r="J9" s="25"/>
    </row>
    <row r="10" spans="1:10" ht="111">
      <c r="A10" s="4">
        <v>5</v>
      </c>
      <c r="B10" s="5" t="s">
        <v>7</v>
      </c>
      <c r="C10" s="7" t="s">
        <v>15</v>
      </c>
      <c r="D10" s="10">
        <v>0</v>
      </c>
      <c r="E10" s="8">
        <v>369.1</v>
      </c>
      <c r="F10" s="10">
        <v>350.3</v>
      </c>
      <c r="G10" s="10">
        <f t="shared" si="0"/>
        <v>94.90652939582769</v>
      </c>
      <c r="H10" s="8">
        <f t="shared" si="1"/>
        <v>-18.800000000000011</v>
      </c>
      <c r="I10" s="10">
        <f t="shared" si="2"/>
        <v>5.0934706041723103</v>
      </c>
      <c r="J10" s="3" t="s">
        <v>69</v>
      </c>
    </row>
    <row r="11" spans="1:10" ht="124.8">
      <c r="A11" s="24">
        <v>6</v>
      </c>
      <c r="B11" s="22" t="s">
        <v>8</v>
      </c>
      <c r="C11" s="7" t="s">
        <v>31</v>
      </c>
      <c r="D11" s="10">
        <v>0</v>
      </c>
      <c r="E11" s="8">
        <v>8982</v>
      </c>
      <c r="F11" s="10">
        <v>8982</v>
      </c>
      <c r="G11" s="10">
        <f t="shared" si="0"/>
        <v>100</v>
      </c>
      <c r="H11" s="8">
        <f t="shared" si="1"/>
        <v>0</v>
      </c>
      <c r="I11" s="10">
        <f t="shared" si="2"/>
        <v>0</v>
      </c>
      <c r="J11" s="3"/>
    </row>
    <row r="12" spans="1:10" ht="124.8">
      <c r="A12" s="4">
        <v>7</v>
      </c>
      <c r="B12" s="22" t="s">
        <v>9</v>
      </c>
      <c r="C12" s="7" t="s">
        <v>32</v>
      </c>
      <c r="D12" s="10">
        <v>0</v>
      </c>
      <c r="E12" s="8">
        <v>356.2</v>
      </c>
      <c r="F12" s="10">
        <v>356.2</v>
      </c>
      <c r="G12" s="10">
        <f t="shared" si="0"/>
        <v>100</v>
      </c>
      <c r="H12" s="8">
        <f t="shared" si="1"/>
        <v>0</v>
      </c>
      <c r="I12" s="10">
        <f t="shared" si="2"/>
        <v>0</v>
      </c>
      <c r="J12" s="3"/>
    </row>
    <row r="13" spans="1:10" ht="269.25" customHeight="1">
      <c r="A13" s="24">
        <v>8</v>
      </c>
      <c r="B13" s="22" t="s">
        <v>10</v>
      </c>
      <c r="C13" s="7" t="s">
        <v>16</v>
      </c>
      <c r="D13" s="10">
        <v>0</v>
      </c>
      <c r="E13" s="8">
        <v>6000</v>
      </c>
      <c r="F13" s="10">
        <v>5942.8</v>
      </c>
      <c r="G13" s="10">
        <f t="shared" si="0"/>
        <v>99.046666666666667</v>
      </c>
      <c r="H13" s="8">
        <f t="shared" si="1"/>
        <v>-57.199999999999818</v>
      </c>
      <c r="I13" s="10">
        <f t="shared" si="2"/>
        <v>0.95333333333333314</v>
      </c>
      <c r="J13" s="26" t="s">
        <v>65</v>
      </c>
    </row>
    <row r="14" spans="1:10" ht="183" customHeight="1">
      <c r="A14" s="4">
        <v>9</v>
      </c>
      <c r="B14" s="5" t="s">
        <v>11</v>
      </c>
      <c r="C14" s="7" t="s">
        <v>17</v>
      </c>
      <c r="D14" s="10">
        <v>0</v>
      </c>
      <c r="E14" s="8">
        <v>160</v>
      </c>
      <c r="F14" s="10">
        <v>52</v>
      </c>
      <c r="G14" s="10">
        <f t="shared" si="0"/>
        <v>32.5</v>
      </c>
      <c r="H14" s="8">
        <f t="shared" si="1"/>
        <v>-108</v>
      </c>
      <c r="I14" s="10">
        <f t="shared" si="2"/>
        <v>67.5</v>
      </c>
      <c r="J14" s="25" t="s">
        <v>66</v>
      </c>
    </row>
    <row r="15" spans="1:10" ht="109.2">
      <c r="A15" s="24">
        <v>10</v>
      </c>
      <c r="B15" s="5" t="s">
        <v>12</v>
      </c>
      <c r="C15" s="7" t="s">
        <v>18</v>
      </c>
      <c r="D15" s="10">
        <v>0</v>
      </c>
      <c r="E15" s="8">
        <v>395.4</v>
      </c>
      <c r="F15" s="10">
        <v>395.4</v>
      </c>
      <c r="G15" s="10">
        <f t="shared" si="0"/>
        <v>100</v>
      </c>
      <c r="H15" s="8">
        <f t="shared" si="1"/>
        <v>0</v>
      </c>
      <c r="I15" s="10">
        <f t="shared" si="2"/>
        <v>0</v>
      </c>
      <c r="J15" s="3"/>
    </row>
    <row r="16" spans="1:10" ht="109.2">
      <c r="A16" s="4">
        <v>11</v>
      </c>
      <c r="B16" s="22" t="s">
        <v>13</v>
      </c>
      <c r="C16" s="7" t="s">
        <v>19</v>
      </c>
      <c r="D16" s="10">
        <v>0</v>
      </c>
      <c r="E16" s="8">
        <v>4160</v>
      </c>
      <c r="F16" s="10">
        <v>3670</v>
      </c>
      <c r="G16" s="10">
        <f t="shared" si="0"/>
        <v>88.22115384615384</v>
      </c>
      <c r="H16" s="8">
        <f t="shared" si="1"/>
        <v>-490</v>
      </c>
      <c r="I16" s="10">
        <f t="shared" si="2"/>
        <v>11.77884615384616</v>
      </c>
      <c r="J16" s="25" t="s">
        <v>33</v>
      </c>
    </row>
    <row r="17" spans="1:10" ht="248.4">
      <c r="A17" s="24">
        <v>12</v>
      </c>
      <c r="B17" s="5" t="s">
        <v>36</v>
      </c>
      <c r="C17" s="7" t="s">
        <v>37</v>
      </c>
      <c r="D17" s="10">
        <v>0</v>
      </c>
      <c r="E17" s="8">
        <v>12904.5</v>
      </c>
      <c r="F17" s="10">
        <v>12904.5</v>
      </c>
      <c r="G17" s="10">
        <f t="shared" si="0"/>
        <v>100</v>
      </c>
      <c r="H17" s="8">
        <f t="shared" si="1"/>
        <v>0</v>
      </c>
      <c r="I17" s="10">
        <f t="shared" si="2"/>
        <v>0</v>
      </c>
      <c r="J17" s="3"/>
    </row>
    <row r="18" spans="1:10" ht="156">
      <c r="A18" s="4">
        <v>13</v>
      </c>
      <c r="B18" s="6" t="s">
        <v>34</v>
      </c>
      <c r="C18" s="7" t="s">
        <v>35</v>
      </c>
      <c r="D18" s="10">
        <v>0</v>
      </c>
      <c r="E18" s="9">
        <v>5702.7</v>
      </c>
      <c r="F18" s="18">
        <v>5702.7</v>
      </c>
      <c r="G18" s="10">
        <f t="shared" si="0"/>
        <v>100</v>
      </c>
      <c r="H18" s="8">
        <f t="shared" si="1"/>
        <v>0</v>
      </c>
      <c r="I18" s="10">
        <f t="shared" si="2"/>
        <v>0</v>
      </c>
      <c r="J18" s="2"/>
    </row>
    <row r="19" spans="1:10" ht="160.5" customHeight="1">
      <c r="A19" s="24">
        <v>14</v>
      </c>
      <c r="B19" s="20" t="s">
        <v>38</v>
      </c>
      <c r="C19" s="7" t="s">
        <v>39</v>
      </c>
      <c r="D19" s="10">
        <v>0</v>
      </c>
      <c r="E19" s="9">
        <v>4006.5</v>
      </c>
      <c r="F19" s="18">
        <v>4006.5</v>
      </c>
      <c r="G19" s="10">
        <f t="shared" si="0"/>
        <v>100</v>
      </c>
      <c r="H19" s="8">
        <f t="shared" si="1"/>
        <v>0</v>
      </c>
      <c r="I19" s="10">
        <f t="shared" si="2"/>
        <v>0</v>
      </c>
      <c r="J19" s="2"/>
    </row>
    <row r="20" spans="1:10" ht="93.6">
      <c r="A20" s="4">
        <v>15</v>
      </c>
      <c r="B20" s="19" t="s">
        <v>51</v>
      </c>
      <c r="C20" s="7" t="s">
        <v>40</v>
      </c>
      <c r="D20" s="10">
        <v>0</v>
      </c>
      <c r="E20" s="9">
        <v>3044.7</v>
      </c>
      <c r="F20" s="18">
        <v>3044.7</v>
      </c>
      <c r="G20" s="10">
        <f t="shared" si="0"/>
        <v>100</v>
      </c>
      <c r="H20" s="8">
        <f t="shared" si="1"/>
        <v>0</v>
      </c>
      <c r="I20" s="10">
        <f t="shared" si="2"/>
        <v>0</v>
      </c>
      <c r="J20" s="2"/>
    </row>
    <row r="21" spans="1:10" ht="124.8">
      <c r="A21" s="24">
        <v>16</v>
      </c>
      <c r="B21" s="19" t="s">
        <v>52</v>
      </c>
      <c r="C21" s="7" t="s">
        <v>41</v>
      </c>
      <c r="D21" s="10">
        <v>0</v>
      </c>
      <c r="E21" s="9">
        <v>45000</v>
      </c>
      <c r="F21" s="18">
        <v>25397.3</v>
      </c>
      <c r="G21" s="10">
        <f t="shared" si="0"/>
        <v>56.43844444444445</v>
      </c>
      <c r="H21" s="8">
        <f t="shared" si="1"/>
        <v>-19602.7</v>
      </c>
      <c r="I21" s="10">
        <f t="shared" si="2"/>
        <v>43.56155555555555</v>
      </c>
      <c r="J21" s="26" t="s">
        <v>63</v>
      </c>
    </row>
    <row r="22" spans="1:10" ht="234">
      <c r="A22" s="4">
        <v>17</v>
      </c>
      <c r="B22" s="19" t="s">
        <v>53</v>
      </c>
      <c r="C22" s="7" t="s">
        <v>42</v>
      </c>
      <c r="D22" s="10">
        <v>0</v>
      </c>
      <c r="E22" s="9">
        <v>100371.5</v>
      </c>
      <c r="F22" s="18">
        <v>100371.5</v>
      </c>
      <c r="G22" s="10">
        <f t="shared" si="0"/>
        <v>100</v>
      </c>
      <c r="H22" s="8">
        <f t="shared" si="1"/>
        <v>0</v>
      </c>
      <c r="I22" s="10">
        <f t="shared" si="2"/>
        <v>0</v>
      </c>
      <c r="J22" s="2"/>
    </row>
    <row r="23" spans="1:10" ht="93.6">
      <c r="A23" s="24">
        <v>18</v>
      </c>
      <c r="B23" s="19" t="s">
        <v>54</v>
      </c>
      <c r="C23" s="7" t="s">
        <v>43</v>
      </c>
      <c r="D23" s="10">
        <v>0</v>
      </c>
      <c r="E23" s="9">
        <v>16036.5</v>
      </c>
      <c r="F23" s="18">
        <v>16036.5</v>
      </c>
      <c r="G23" s="10">
        <f t="shared" si="0"/>
        <v>100</v>
      </c>
      <c r="H23" s="8">
        <f t="shared" si="1"/>
        <v>0</v>
      </c>
      <c r="I23" s="10">
        <f t="shared" si="2"/>
        <v>0</v>
      </c>
      <c r="J23" s="2"/>
    </row>
    <row r="24" spans="1:10" ht="93.6">
      <c r="A24" s="4">
        <v>19</v>
      </c>
      <c r="B24" s="19" t="s">
        <v>55</v>
      </c>
      <c r="C24" s="7" t="s">
        <v>44</v>
      </c>
      <c r="D24" s="10">
        <v>0</v>
      </c>
      <c r="E24" s="9">
        <v>200</v>
      </c>
      <c r="F24" s="18">
        <v>200</v>
      </c>
      <c r="G24" s="10">
        <f t="shared" si="0"/>
        <v>100</v>
      </c>
      <c r="H24" s="8">
        <f t="shared" si="1"/>
        <v>0</v>
      </c>
      <c r="I24" s="10">
        <f t="shared" si="2"/>
        <v>0</v>
      </c>
      <c r="J24" s="2"/>
    </row>
    <row r="25" spans="1:10" ht="62.4">
      <c r="A25" s="24">
        <v>20</v>
      </c>
      <c r="B25" s="19" t="s">
        <v>56</v>
      </c>
      <c r="C25" s="7" t="s">
        <v>45</v>
      </c>
      <c r="D25" s="10">
        <v>0</v>
      </c>
      <c r="E25" s="9">
        <v>131.4</v>
      </c>
      <c r="F25" s="18">
        <v>131.4</v>
      </c>
      <c r="G25" s="10">
        <f t="shared" si="0"/>
        <v>100</v>
      </c>
      <c r="H25" s="8">
        <f t="shared" si="1"/>
        <v>0</v>
      </c>
      <c r="I25" s="10">
        <f t="shared" si="2"/>
        <v>0</v>
      </c>
      <c r="J25" s="2"/>
    </row>
    <row r="26" spans="1:10" ht="109.2">
      <c r="A26" s="4">
        <v>21</v>
      </c>
      <c r="B26" s="19" t="s">
        <v>57</v>
      </c>
      <c r="C26" s="7" t="s">
        <v>46</v>
      </c>
      <c r="D26" s="10">
        <v>0</v>
      </c>
      <c r="E26" s="9">
        <v>500</v>
      </c>
      <c r="F26" s="18">
        <v>500</v>
      </c>
      <c r="G26" s="10">
        <f t="shared" si="0"/>
        <v>100</v>
      </c>
      <c r="H26" s="8">
        <f t="shared" si="1"/>
        <v>0</v>
      </c>
      <c r="I26" s="10">
        <f t="shared" si="2"/>
        <v>0</v>
      </c>
      <c r="J26" s="2"/>
    </row>
    <row r="27" spans="1:10" ht="93.6">
      <c r="A27" s="24">
        <v>22</v>
      </c>
      <c r="B27" s="19" t="s">
        <v>58</v>
      </c>
      <c r="C27" s="7" t="s">
        <v>47</v>
      </c>
      <c r="D27" s="10">
        <v>0</v>
      </c>
      <c r="E27" s="9">
        <v>200</v>
      </c>
      <c r="F27" s="18">
        <v>200</v>
      </c>
      <c r="G27" s="10">
        <f t="shared" si="0"/>
        <v>100</v>
      </c>
      <c r="H27" s="8">
        <f t="shared" si="1"/>
        <v>0</v>
      </c>
      <c r="I27" s="10">
        <f t="shared" si="2"/>
        <v>0</v>
      </c>
      <c r="J27" s="2"/>
    </row>
    <row r="28" spans="1:10" ht="112.5" customHeight="1">
      <c r="A28" s="4">
        <v>23</v>
      </c>
      <c r="B28" s="20" t="s">
        <v>59</v>
      </c>
      <c r="C28" s="7" t="s">
        <v>48</v>
      </c>
      <c r="D28" s="10">
        <v>0</v>
      </c>
      <c r="E28" s="9">
        <v>4442.6000000000004</v>
      </c>
      <c r="F28" s="18">
        <v>4442.6000000000004</v>
      </c>
      <c r="G28" s="10">
        <f t="shared" si="0"/>
        <v>100</v>
      </c>
      <c r="H28" s="8">
        <f t="shared" si="1"/>
        <v>0</v>
      </c>
      <c r="I28" s="10">
        <f t="shared" si="2"/>
        <v>0</v>
      </c>
      <c r="J28" s="2"/>
    </row>
    <row r="29" spans="1:10" ht="93.6">
      <c r="A29" s="24">
        <v>24</v>
      </c>
      <c r="B29" s="19" t="s">
        <v>60</v>
      </c>
      <c r="C29" s="7" t="s">
        <v>49</v>
      </c>
      <c r="D29" s="10">
        <v>18249.099999999999</v>
      </c>
      <c r="E29" s="9">
        <v>18249.099999999999</v>
      </c>
      <c r="F29" s="18">
        <v>18249.099999999999</v>
      </c>
      <c r="G29" s="10">
        <f t="shared" si="0"/>
        <v>100</v>
      </c>
      <c r="H29" s="8">
        <f t="shared" si="1"/>
        <v>0</v>
      </c>
      <c r="I29" s="10">
        <f t="shared" si="2"/>
        <v>0</v>
      </c>
      <c r="J29" s="2"/>
    </row>
    <row r="30" spans="1:10" ht="109.2">
      <c r="A30" s="4">
        <v>25</v>
      </c>
      <c r="B30" s="19" t="s">
        <v>61</v>
      </c>
      <c r="C30" s="7" t="s">
        <v>50</v>
      </c>
      <c r="D30" s="10">
        <v>12915.9</v>
      </c>
      <c r="E30" s="9">
        <v>12915.9</v>
      </c>
      <c r="F30" s="18">
        <v>12915.9</v>
      </c>
      <c r="G30" s="10">
        <f t="shared" si="0"/>
        <v>100</v>
      </c>
      <c r="H30" s="8">
        <f t="shared" si="1"/>
        <v>0</v>
      </c>
      <c r="I30" s="10">
        <f t="shared" si="2"/>
        <v>0</v>
      </c>
      <c r="J30" s="2"/>
    </row>
    <row r="31" spans="1:10" ht="124.8">
      <c r="A31" s="24">
        <v>26</v>
      </c>
      <c r="B31" s="19" t="s">
        <v>62</v>
      </c>
      <c r="C31" s="23">
        <v>1660074660</v>
      </c>
      <c r="D31" s="10">
        <v>0</v>
      </c>
      <c r="E31" s="9">
        <v>500</v>
      </c>
      <c r="F31" s="18">
        <v>466.7</v>
      </c>
      <c r="G31" s="10">
        <f t="shared" si="0"/>
        <v>93.34</v>
      </c>
      <c r="H31" s="8">
        <f t="shared" si="1"/>
        <v>-33.300000000000011</v>
      </c>
      <c r="I31" s="10">
        <f t="shared" si="2"/>
        <v>6.6599999999999966</v>
      </c>
      <c r="J31" s="25" t="s">
        <v>64</v>
      </c>
    </row>
    <row r="32" spans="1:10" ht="125.25" customHeight="1">
      <c r="A32" s="24">
        <v>27</v>
      </c>
      <c r="B32" s="20" t="s">
        <v>70</v>
      </c>
      <c r="C32" s="27" t="s">
        <v>71</v>
      </c>
      <c r="D32" s="10">
        <v>0</v>
      </c>
      <c r="E32" s="9">
        <v>5327.6</v>
      </c>
      <c r="F32" s="18">
        <v>5327.6</v>
      </c>
      <c r="G32" s="10">
        <f t="shared" si="0"/>
        <v>100</v>
      </c>
      <c r="H32" s="8">
        <f t="shared" si="1"/>
        <v>0</v>
      </c>
      <c r="I32" s="10">
        <f t="shared" si="2"/>
        <v>0</v>
      </c>
      <c r="J32" s="25"/>
    </row>
    <row r="33" spans="1:10" s="14" customFormat="1" ht="15.6">
      <c r="A33" s="28" t="s">
        <v>14</v>
      </c>
      <c r="B33" s="29"/>
      <c r="C33" s="12"/>
      <c r="D33" s="13">
        <f>SUM(D6:D32)</f>
        <v>231451.5</v>
      </c>
      <c r="E33" s="11">
        <f>SUM(E6:E32)</f>
        <v>450702.1</v>
      </c>
      <c r="F33" s="13">
        <f>SUM(F6:F32)</f>
        <v>430270.4</v>
      </c>
      <c r="G33" s="16">
        <f t="shared" si="0"/>
        <v>95.466695185134498</v>
      </c>
      <c r="H33" s="17">
        <f t="shared" si="1"/>
        <v>-20431.699999999953</v>
      </c>
      <c r="I33" s="16">
        <f>100-G33</f>
        <v>4.5333048148655024</v>
      </c>
      <c r="J33" s="12"/>
    </row>
  </sheetData>
  <mergeCells count="2">
    <mergeCell ref="A33:B33"/>
    <mergeCell ref="B3:J3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2019-04-30T04:54:56Z</dcterms:modified>
</cp:coreProperties>
</file>