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85" yWindow="795" windowWidth="15480" windowHeight="9330"/>
  </bookViews>
  <sheets>
    <sheet name="Лист1" sheetId="1" r:id="rId1"/>
    <sheet name="Лист2" sheetId="2" r:id="rId2"/>
  </sheets>
  <calcPr calcId="144525"/>
  <fileRecoveryPr autoRecover="0"/>
</workbook>
</file>

<file path=xl/calcChain.xml><?xml version="1.0" encoding="utf-8"?>
<calcChain xmlns="http://schemas.openxmlformats.org/spreadsheetml/2006/main">
  <c r="AD88" i="1" l="1"/>
  <c r="AD97" i="1"/>
  <c r="AD113" i="1"/>
  <c r="AD127" i="1"/>
  <c r="AD164" i="1"/>
  <c r="AD193" i="1"/>
  <c r="AD202" i="1"/>
  <c r="AD204" i="1"/>
  <c r="AD206" i="1"/>
  <c r="AD208" i="1"/>
  <c r="AD215" i="1"/>
  <c r="AD217" i="1"/>
  <c r="AD219" i="1"/>
  <c r="AD221" i="1"/>
  <c r="AD223" i="1"/>
  <c r="AD225" i="1"/>
  <c r="AD227" i="1"/>
  <c r="AD229" i="1"/>
  <c r="AD231" i="1"/>
  <c r="AD233" i="1"/>
  <c r="AD235" i="1"/>
  <c r="AD237" i="1"/>
  <c r="AD239" i="1"/>
  <c r="AD255" i="1"/>
  <c r="AD242" i="1" s="1"/>
  <c r="AD186" i="1" l="1"/>
  <c r="AG245" i="1" l="1"/>
  <c r="AE255" i="1"/>
  <c r="AF255" i="1"/>
  <c r="AG255" i="1" s="1"/>
  <c r="AE265" i="1"/>
  <c r="AG265" i="1"/>
  <c r="AG240" i="1"/>
  <c r="AG239" i="1"/>
  <c r="AG237" i="1"/>
  <c r="AG235" i="1"/>
  <c r="AG233" i="1"/>
  <c r="AG231" i="1"/>
  <c r="AG229" i="1"/>
  <c r="AG227" i="1"/>
  <c r="AG225" i="1"/>
  <c r="AG223" i="1"/>
  <c r="AG221" i="1"/>
  <c r="AG219" i="1"/>
  <c r="AG217" i="1"/>
  <c r="AG215" i="1"/>
  <c r="AF208" i="1"/>
  <c r="AE208" i="1"/>
  <c r="AG204" i="1"/>
  <c r="AG202" i="1"/>
  <c r="AG199" i="1"/>
  <c r="AG197" i="1"/>
  <c r="AG195" i="1"/>
  <c r="AG193" i="1"/>
  <c r="AG191" i="1"/>
  <c r="AG188" i="1"/>
  <c r="AG177" i="1"/>
  <c r="AG169" i="1"/>
  <c r="AF164" i="1"/>
  <c r="AG164" i="1" s="1"/>
  <c r="AE164" i="1"/>
  <c r="AG159" i="1"/>
  <c r="AG133" i="1"/>
  <c r="AG124" i="1"/>
  <c r="AF116" i="1"/>
  <c r="AE113" i="1"/>
  <c r="AG104" i="1"/>
  <c r="AF104" i="1"/>
  <c r="AE104" i="1"/>
  <c r="AG78" i="1"/>
  <c r="AF75" i="1"/>
  <c r="AG75" i="1" s="1"/>
  <c r="AE75" i="1"/>
  <c r="AG65" i="1"/>
  <c r="AG52" i="1"/>
  <c r="AG47" i="1"/>
  <c r="AD15" i="1" l="1"/>
  <c r="AD274" i="1" s="1"/>
  <c r="AE242" i="1" l="1"/>
  <c r="AF242" i="1" l="1"/>
  <c r="AG186" i="1" l="1"/>
  <c r="AB186" i="1"/>
  <c r="AE186" i="1" l="1"/>
  <c r="AG242" i="1" l="1"/>
  <c r="AC186" i="1" l="1"/>
  <c r="AC15" i="1"/>
  <c r="AF186" i="1"/>
  <c r="AE15" i="1" l="1"/>
  <c r="AB15" i="1" l="1"/>
  <c r="AF15" i="1"/>
  <c r="AB242" i="1"/>
  <c r="AC242" i="1"/>
  <c r="AC274" i="1" l="1"/>
  <c r="AB274" i="1"/>
  <c r="AC13" i="1"/>
  <c r="AB13" i="1"/>
  <c r="AG15" i="1"/>
  <c r="AG274" i="1" s="1"/>
  <c r="AF274" i="1"/>
  <c r="AE13" i="1"/>
  <c r="AF13" i="1"/>
  <c r="AE274" i="1"/>
  <c r="AD13" i="1"/>
  <c r="AG13" i="1" l="1"/>
</calcChain>
</file>

<file path=xl/sharedStrings.xml><?xml version="1.0" encoding="utf-8"?>
<sst xmlns="http://schemas.openxmlformats.org/spreadsheetml/2006/main" count="1243" uniqueCount="560">
  <si>
    <t>Ст.34;Пункт 9</t>
  </si>
  <si>
    <t xml:space="preserve">Решение Северо-Енисейского районного Совета депутатов  от 13.10.2006 № 195-19 "Об утверждении Положения о Финансовом управлении администрации Северо-Енисейского района" </t>
  </si>
  <si>
    <t>Ст.35;Пункт 15</t>
  </si>
  <si>
    <t>Ст.53;Пункт 2</t>
  </si>
  <si>
    <t>01.01.2014 - не установ</t>
  </si>
  <si>
    <t>17.12.2010 - не установ</t>
  </si>
  <si>
    <t>Решение Северо-Енисейского районного Совета депутатов  от 30.10.2007 № 295-30 "Об утверждении Положения о Комитете по управлению муниципальным имуществом администрации Северо-Енисейского района"</t>
  </si>
  <si>
    <t>30.10.2007 - не установ</t>
  </si>
  <si>
    <t>Постановление  администрации Красноярского  края от 06.04.2000 № 255-п "Об утверждении Положения по установлению ставок для проведения паспортизации и плановой технической инвентаризации жилых строений и жилых помещений"</t>
  </si>
  <si>
    <t>30.04.2000 - не установ</t>
  </si>
  <si>
    <t>РМ-А-0200</t>
  </si>
  <si>
    <t>Ст.17;Пункт 1;П/пункт 3</t>
  </si>
  <si>
    <t>1.1.4</t>
  </si>
  <si>
    <t xml:space="preserve">Постановление администрации Северо-Енисейского района от 29.10.2013 № 563-п «Об утверждении муниципальной программы «Развитие физической культуры, спорта и молодежной политики»  </t>
  </si>
  <si>
    <t>Постановление администрации Северо-Енисейского района от 29.10.2013 № 566-п «Об утверждении муниципальной программы «Развитие образования»</t>
  </si>
  <si>
    <t>Постановление администрации Северо-Енисейского района от 22.10.2013 № 536-п «Об утверждении муниципальной программы Северо-Енисейского района «Управление муниципальными финансами»»</t>
  </si>
  <si>
    <t xml:space="preserve">Постановление администрации Северо-Енисейского района от 28.10.2013 № 561-п «Об утверждении муниципальной программы «Развитие транспортной системы Северо-Енисейского района»  </t>
  </si>
  <si>
    <t xml:space="preserve">Постановление администрации Северо-Енисейского района от 21.10.2013 № 515-п «Об утверждении муниципальной программы «Реформирование и модернизация жилищно-коммунального хозяйства и повышение энергетической эффективности» </t>
  </si>
  <si>
    <t>Постановление администрации Северо-Енисейского района от 29.10.2013 № 567/1-п «Об утверждении муниципальной программы «Создание условий для обеспечения доступным и комфортным жильем граждан Северо-Енисейского района»</t>
  </si>
  <si>
    <t>Постановление администрации Северо-Енисейского района от 29.10.2013 № 567-п «Об утверждении муниципальной программы «Управление муниципальным имуществом»</t>
  </si>
  <si>
    <t>Постановление администрации Северо-Енисейского района от 21.10.2013 № 514-п «Об утверждении муниципальной программы «Развитие местного самоуправления»</t>
  </si>
  <si>
    <t xml:space="preserve">Постановление администрации Северо-Енисейского района от 29.10.2013 № 564-п «Об утверждении муниципальной программы «Развитие культуры» </t>
  </si>
  <si>
    <t>Постановление администрации Северо-Енисейского района от 29.10.2013 № 564-п «Об утверждении муниципальной программы «Развитие культуры"</t>
  </si>
  <si>
    <t>1.4.12.</t>
  </si>
  <si>
    <t xml:space="preserve">Постановление администрации Северо-Енисейского района от 28.10.2013 № 560-п «Об утверждении муниципальной программы «Содействие развитию гражданского общества»  </t>
  </si>
  <si>
    <t>РМ-А-0400</t>
  </si>
  <si>
    <t>пункт 1</t>
  </si>
  <si>
    <t>Постановление администрации Северо-Енисейского района от 29.10.2013 № 568/1 «Об утверждении муниципальной программы «Благоустройство территории"</t>
  </si>
  <si>
    <t>Постановление администрации Северо-Енисейского района от  30.09.2013 № 469-п «Об утверждении Положения  об оплате труда работников органов местного самоуправления Северо-Енисейского района, замещающих должности, не относящиеся к должностям муниципальной службы»</t>
  </si>
  <si>
    <t>Постановление администрации Северо-Енисейского района от  06.05.2011 № 217-п "Об определении порядка и размеров возмещения расходов, связанных со служебными командировками работникам администрации района, ее органов с правами юридического лица"</t>
  </si>
  <si>
    <t>Постановление администрации Северо-Енисейского района от 07.04.2006 № 80-п "Об утверждении порядка компенсации расходов на оплату стоимости проезда личным транспортом к месту использования отпуска и обратно для лиц, работающих в Северо-Енисейском районе в организациях, финансируемых за счет средств бюджета района"</t>
  </si>
  <si>
    <t>Постановление администрации Северо-Енисейского района от 02.09.2010 № 277-п "Об утверждении Порядка предоставления гарантий и компенсаций, связанных с переездом лиц, работающих в Северо-Енисейском районе в организациях, финансируемых за счет средств бюджета района"</t>
  </si>
  <si>
    <t>Постановление администрации Северо-Енисейского района от 07.11.2008 № 514-п  "Об утверждении порядка определения периодов работы для целей оплаты стоимости проезда и провоза багажа к месту использования отпуска и обратно и порядка компенсации расходов на оплату стоимости проезда и провоза багажа к месту использования отпуска и обратно лицам, работающим в Северо-Енисейском районе в организациях, финансируемых за счет средств бюджета района"</t>
  </si>
  <si>
    <t>Решение Северо-Енисейского районного Совета депутатов от 25.05.2010 № 35-5 "О поощрениях и наградах Северо-Енисейского района"</t>
  </si>
  <si>
    <t>30.09.2013 - не установ</t>
  </si>
  <si>
    <t>07.04.2006 - не установ</t>
  </si>
  <si>
    <t>02.09.2010 - не установ</t>
  </si>
  <si>
    <t>Решение Северо-Енисейского районного Совета депутатов от 30.06.2010 № 51-7 "О гарантиях и компенсациях для лиц,работающих в Северо-Енисейском районе в организациях, финансируемых за счет средств бюджета района"</t>
  </si>
  <si>
    <t>07.11.2008 - не установ</t>
  </si>
  <si>
    <t>30.06.2010 - не установ</t>
  </si>
  <si>
    <t>25.05.2010 - не установ</t>
  </si>
  <si>
    <t>18.01.2008 - не установ</t>
  </si>
  <si>
    <t>Постановление администрации Северо-Енисейского района от 18.01.2008 № 20-п "Об утверждении Положения об условиях и порядке оплаты проезда для  медицинских консультаций и (или) на лечение в другие территории края или субъекты Российской Федерации и обратно лицам, работающим в организациях, финансируемых из бюджета Северо-Енисейского района"</t>
  </si>
  <si>
    <t>Постановление администрации Северо- Енисейского района от 30.05.2012 № 217-п «Об утверждении Положения  об оплате труда работников муниципальных  учреждений  культуры"</t>
  </si>
  <si>
    <t>30.05.2012 - не установ</t>
  </si>
  <si>
    <t>30.09.2013- не установ</t>
  </si>
  <si>
    <t xml:space="preserve">Постановление администрации Северо-Енисейского района от  30.09.2013 года № 472-п «Об утверждении Положения  об оплате  труда работников муниципального казенного учреждения «Аварийно-спасательное формиро-вание Северо-Енисейского района» </t>
  </si>
  <si>
    <t>РМ-А-2100</t>
  </si>
  <si>
    <t>1.1.21</t>
  </si>
  <si>
    <t>Постановление администрации Северо-Енисейского района от 29.10.2013 № 568/1 «Об утверждении муниципальной программы «Благоустройство территории»</t>
  </si>
  <si>
    <t>1.1.18.</t>
  </si>
  <si>
    <t>Ст.15;Пункт 1;П/пункт 11</t>
  </si>
  <si>
    <t>РМ-А-1800</t>
  </si>
  <si>
    <t>Закон Красноярского края от 07.07.2009 № 8-3618  "Об обеспечении прав детей на отдых, оздоровление и занятость в Красноярском крае"</t>
  </si>
  <si>
    <t>31.07.2009 - не установ</t>
  </si>
  <si>
    <t>Постановление администрации Северо-Енисейского района  от 29.10.2013 № 567-п "Об утверждении муниципальной программы "Управление муниципальным имуществом""</t>
  </si>
  <si>
    <t>Постановление Правительства Красноярского края от 07.11.2012 № 574-п "Об утверждении долгосрочной целевой программы "Развитие сельского хозяйства и регулирование рынков сельскохозяйственной продукции, сырья и продовольствия в Красноярском крае" на 2013-2020 годы"</t>
  </si>
  <si>
    <t>Ст.15;Пункт 1;П/пункт 21</t>
  </si>
  <si>
    <t>РМ-А-3500</t>
  </si>
  <si>
    <t>Ст.15;Пункт 1;П/пункт 25</t>
  </si>
  <si>
    <t>Федеральный закон от 24.07.2007 № 209-ФЗ "О развитии малого и среднего предпринимательства в Российской Федерации"</t>
  </si>
  <si>
    <t>Закон Красноярского края от 21.02.2006 № 17-4487 "О государственной поддержке субъектов агропромышленного комплекса края"</t>
  </si>
  <si>
    <t>29.12.2006 - не установ</t>
  </si>
  <si>
    <t>РМ-А-3600</t>
  </si>
  <si>
    <t>Закон Красноярского края от 21.12.2010 № 11-5566 "О физической культуре и спорте в Красноярском крае"</t>
  </si>
  <si>
    <t>10.01.2011 - не установ</t>
  </si>
  <si>
    <t>Ст.15;Пункт 1;П/пункт 26</t>
  </si>
  <si>
    <t xml:space="preserve">Федеральный закон от 04.12.2007 № 329-ФЗ "О физической культуре и спорте в Российской Федерации"                                                                                        </t>
  </si>
  <si>
    <t>30.03.2008 - не установ</t>
  </si>
  <si>
    <t>РМ-А-3700</t>
  </si>
  <si>
    <t>Ст.15;Пункт 1;П/пункт 27</t>
  </si>
  <si>
    <t>Постановление Совета администрации Красноярского края от 24.04.2007 № 150-п "О поддержке деятельности муниципальных молодежных центров"</t>
  </si>
  <si>
    <t>;Пункт 2</t>
  </si>
  <si>
    <t>РМ-В-0039</t>
  </si>
  <si>
    <t>0203</t>
  </si>
  <si>
    <t>Постановление Правительства РФ от 27.11.2006 № 719 "Об утверждении Положения о воинском учете"</t>
  </si>
  <si>
    <t>12.12.2006 - не установ</t>
  </si>
  <si>
    <t>Федеральный закон от 28.03.1998 № 53-ФЗ "О воинской обязанности и военной службе"</t>
  </si>
  <si>
    <t>РМ-В-0040</t>
  </si>
  <si>
    <t>Постановление администрации Северо-Енисейского района  от 21.01.2014 № 18-П "О порядке взаимодействия финансового органа муниципального образования Северо-Енисейский район и главных распорядителей средств бюджета Северо-Енисейского района при расходовании средств межбюджетных трансфертов, поступающих в бюджет Северо-Енисейского района в форме субсидий и субвенций из краевого, а также иных межбюджетных трансфертов по законодательству Российской Федерации и Красноярского края"</t>
  </si>
  <si>
    <t>в целом</t>
  </si>
  <si>
    <t>01.01.2004 - не установ</t>
  </si>
  <si>
    <t>Закон Красноярского края от 27.12.2005 № 17-4377 "О наделении органов местного самоуправления муниципальных районов и городских округов края государственными полномочиями по обеспечению питанием детей, обучающихся в муниципальных образовательных учреждениях, реализующих основные общеобразовательные программы, без взимания платы"</t>
  </si>
  <si>
    <t>Закон Красноярского края от 29.03.2007 № 22-6015 "О наделении органов местного самоуправления муниципальных районов и городских округов края государственными полномочиями по выплате компенсации части родительской платы за содержание ребенка в образовательных организациях края, реализующих основную общеобразовательную программу дошкольного образования"</t>
  </si>
  <si>
    <t>Закон Красноярского края от 27.12.2005 № 17-4379 "О наделении органов местного самоуправления муниципальных районов и городских округов края государственными полномочиями по обеспечению содержания в муниципальных дошкольных образовательных учреждениях (группах) детей без взимания родительской платы"</t>
  </si>
  <si>
    <t>Закон Красноярского края от 26.12.2006 № 21-5589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</si>
  <si>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Закон Красноярского края от 21.12.2010 № 11-5582 "О наделении органов местного самоуправления городских округов и муниципальныз районов края отдельными государственными полномочиями по обеспечению переселения граждан из районов Крайнего Севера и приравненных к ним местностей Красноярского края"</t>
  </si>
  <si>
    <t>Закон Красноярского края от 20.12.2012 № 3-963 "О наделении органов местного самоуправления муниципальных районов края отдельными государственными полномочиями по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</si>
  <si>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Закон Красноярского края от 13.06.2013 № 4-1402 "О наделении органов местного самоуправления муниципальных районов и городских округов края отдельными государственными полномочиями по организации проведения мероприятий по отлову, учету, содержанию и иному обращению с безнадзорными домашними животными"</t>
  </si>
  <si>
    <t xml:space="preserve">Расходные обязательства, возникшие в результате решения органами местного самоуправления муниципальных районов вопросов, не отнесенных к вопросам местного значения, в соответствии со статьей 15.1 Федерального закона от 6 октября 2003 г. № 131-ФЗ «Об общих принципах организации местного самоуправления в Российской Федерации». </t>
  </si>
  <si>
    <t>1.1</t>
  </si>
  <si>
    <t>1.1.1.</t>
  </si>
  <si>
    <t>1.1.2.</t>
  </si>
  <si>
    <t>1.1.3.</t>
  </si>
  <si>
    <t>1.1.6.</t>
  </si>
  <si>
    <t>1.1.8.</t>
  </si>
  <si>
    <t>1.1.10.</t>
  </si>
  <si>
    <t>1.1.11.</t>
  </si>
  <si>
    <t>1.1.12.</t>
  </si>
  <si>
    <t>1.1.13.</t>
  </si>
  <si>
    <t>1.1.15.</t>
  </si>
  <si>
    <t>1.1.22.</t>
  </si>
  <si>
    <t>1.1.24.</t>
  </si>
  <si>
    <t>1.1.26.</t>
  </si>
  <si>
    <t>1.1.27.</t>
  </si>
  <si>
    <t>1.1.28.</t>
  </si>
  <si>
    <t>1.1.31.</t>
  </si>
  <si>
    <t>1.1.35.</t>
  </si>
  <si>
    <t>1.1.36.</t>
  </si>
  <si>
    <t>1.1.37.</t>
  </si>
  <si>
    <t>1.3.</t>
  </si>
  <si>
    <t>1.4.</t>
  </si>
  <si>
    <t>1.4.1.</t>
  </si>
  <si>
    <t>1.4.2.</t>
  </si>
  <si>
    <t>1.4.3.</t>
  </si>
  <si>
    <t>1.4.6.</t>
  </si>
  <si>
    <t>1.3.1</t>
  </si>
  <si>
    <t>1.3.2</t>
  </si>
  <si>
    <t>1.3.3</t>
  </si>
  <si>
    <t>1.3.4</t>
  </si>
  <si>
    <t>1.3.5</t>
  </si>
  <si>
    <t>1.3.6</t>
  </si>
  <si>
    <t>1.3.7</t>
  </si>
  <si>
    <t>1.3.8</t>
  </si>
  <si>
    <t>1.3.9</t>
  </si>
  <si>
    <t>1.3.10</t>
  </si>
  <si>
    <t>1.3.11</t>
  </si>
  <si>
    <t>1.3.12</t>
  </si>
  <si>
    <t>1.3.13</t>
  </si>
  <si>
    <t>1.3.14</t>
  </si>
  <si>
    <t>1.3.15</t>
  </si>
  <si>
    <t>1.3.16</t>
  </si>
  <si>
    <t>1.3.17</t>
  </si>
  <si>
    <t>1.3.18</t>
  </si>
  <si>
    <t>1.3.19</t>
  </si>
  <si>
    <t>Ст. в целом</t>
  </si>
  <si>
    <t>01.07..2014 - не установ.</t>
  </si>
  <si>
    <t xml:space="preserve">Закон Красноярского края от 30.01.2014 N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
Закон Красноярского края от 30.01.2014 N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
</t>
  </si>
  <si>
    <t>1.1.25.</t>
  </si>
  <si>
    <t>kiy</t>
  </si>
  <si>
    <t>Пункт 1</t>
  </si>
  <si>
    <t xml:space="preserve"> </t>
  </si>
  <si>
    <t>Постановление Правительства Красноярского края от 01.11.2011 № 663-п "Об утверждени долгосрочной целевой программы "Патриотическое воспитание молодежи Красноярского края" на 2012-2014 годы"</t>
  </si>
  <si>
    <t>01.05.2007 - не установ</t>
  </si>
  <si>
    <t>;Пункт 3</t>
  </si>
  <si>
    <t>Закон Красноярского края от 08.12.2006 № 20-5445 "О государственной молодежной политике Красноярского края"</t>
  </si>
  <si>
    <t>06.01.2008 - не установ</t>
  </si>
  <si>
    <t xml:space="preserve">Расходные обязательства, возникшие в результате реализации органами местного самоуправления муниципальных районов делегированных полномочий за счет субвенций, переданных из других бюджетов бюджетной системы Российской Федерации </t>
  </si>
  <si>
    <t>РМ-В</t>
  </si>
  <si>
    <t>1003</t>
  </si>
  <si>
    <t>Закон Красноярского края от 09.12.2010 № 11-5397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t>
  </si>
  <si>
    <t>26.05.2011 - не установ</t>
  </si>
  <si>
    <t>Федеральный закон от 06.10.1999 № 184-ФЗ "Об общих принципах организации законодательных (представительных) и исполнительных органов государственно власти субъектов Российской Федерации"</t>
  </si>
  <si>
    <t>18.10.1999 - не установ</t>
  </si>
  <si>
    <t>РМ-В-0004</t>
  </si>
  <si>
    <t>1002</t>
  </si>
  <si>
    <t>Ст.1;Пункт 4</t>
  </si>
  <si>
    <t>РМ-В-0008</t>
  </si>
  <si>
    <t>Ст.1;Пункт 8</t>
  </si>
  <si>
    <t>Ст.26.2</t>
  </si>
  <si>
    <t>Ст.4</t>
  </si>
  <si>
    <t>РМ-В-0022</t>
  </si>
  <si>
    <t>0702</t>
  </si>
  <si>
    <t>РМ-В-0027</t>
  </si>
  <si>
    <t>13.01.2006 - не установ</t>
  </si>
  <si>
    <t>РМ-В-0028</t>
  </si>
  <si>
    <t>25.04.2007 - не установ</t>
  </si>
  <si>
    <t>РМ-В-0029</t>
  </si>
  <si>
    <t>0701</t>
  </si>
  <si>
    <t>РМ-В-0031</t>
  </si>
  <si>
    <t>01.01.2007 - не установ</t>
  </si>
  <si>
    <t>РМ-В-0032</t>
  </si>
  <si>
    <t>0709</t>
  </si>
  <si>
    <t>1004</t>
  </si>
  <si>
    <t>Постановление Правительства Красноярского края от 31.07.2009 № 391-п "О Порядке и сроках составления общего и запасного списков кандидатов в присяжные заседатели Красноярского края"</t>
  </si>
  <si>
    <t>18.08.2009 - не установ</t>
  </si>
  <si>
    <t>Федеральный закон от 20.08.2004 № 113-ФЗ "О присяжных заседателях федеральных судов общей юрисдикции в Российской Федерации"</t>
  </si>
  <si>
    <t>03.09.2004 - не установ</t>
  </si>
  <si>
    <t>РМ-В-0041</t>
  </si>
  <si>
    <t>Закон Красноярского края от 23.04.2009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</si>
  <si>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29.05.2009 - не установ</t>
  </si>
  <si>
    <t>РМ-В-0042</t>
  </si>
  <si>
    <t>РМ-В-0049</t>
  </si>
  <si>
    <t>Закон Красноярского края от 21.12.2010 № 11-5564 "О наделении органов местного самоуправления государственными полномочиями в области архивного дела"</t>
  </si>
  <si>
    <t>30.12.2010 - не установ</t>
  </si>
  <si>
    <t>Федеральный закон от 22.10.2004 № 125-ФЗ "Об архивном деле в Российской Федерации"</t>
  </si>
  <si>
    <t>19.12.2006 - не установ</t>
  </si>
  <si>
    <t>РМ-В-0051</t>
  </si>
  <si>
    <t>РМ-В-0052</t>
  </si>
  <si>
    <t>11.07.2013 - не установ</t>
  </si>
  <si>
    <t>РМ-Г</t>
  </si>
  <si>
    <t>РМ-Г-0100</t>
  </si>
  <si>
    <t>Ст.15.1;Пункт 1;П/пункт 1</t>
  </si>
  <si>
    <t>РМ-Г-0600</t>
  </si>
  <si>
    <t>Ст.14;Пункт 1;П/пункт 6</t>
  </si>
  <si>
    <t>РМ-Г-1000</t>
  </si>
  <si>
    <t>1001</t>
  </si>
  <si>
    <t>Ст.20;Пункт 5</t>
  </si>
  <si>
    <t>РМ-Г-6700</t>
  </si>
  <si>
    <t xml:space="preserve">Решение Северо-Енисейского районного Совета депутатов  от 31.01.2011 № 226-16 "О бесплатном питании учащихся образовательных учреждений" </t>
  </si>
  <si>
    <t>0503</t>
  </si>
  <si>
    <t>РМ-Г-7400</t>
  </si>
  <si>
    <t>ИТОГО расходные обязательства муниципальных районов</t>
  </si>
  <si>
    <t>РМ-И-9999</t>
  </si>
  <si>
    <t>Закон Красноярского края от 20.12.2007 № 4-1089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t>
  </si>
  <si>
    <t>Закон Красноярского края от 20.12.2005 № 17-4294 "О наделении органов местного самоуправления муниципальных образований края государственными полномочиями по организации деятельности органов управления системой социальной защиты населения, обеспечивающих решение вопросов социальной поддержки и социального обслуживания населения"</t>
  </si>
  <si>
    <t>1.3.20</t>
  </si>
  <si>
    <t>1.3.21</t>
  </si>
  <si>
    <t>1.3.24</t>
  </si>
  <si>
    <t>15.03.2010 - не установ</t>
  </si>
  <si>
    <t>Решение Северо-Енисейского районного Совета депутатов  от 31.01.2011 № 227-16 "Об утверждении Положения о порядке выплаты пенсии за выслугу лет лицам. замещавшим должности муниципальной службы в органах местного самоуправления Северо-Енисейского района Красноярского края"</t>
  </si>
  <si>
    <t>Наименование вопроса местного значения, расходного обязательства</t>
  </si>
  <si>
    <t>Нормативное правовое регулирование, определяющее финансовое обеспечение и порядок расходования средств</t>
  </si>
  <si>
    <t>Объем средств на исполнение расходного обязательства (тыс. руб.)</t>
  </si>
  <si>
    <t>Примечание</t>
  </si>
  <si>
    <t>КБК (Рз, Пр)</t>
  </si>
  <si>
    <t>Нормативные правовые акты, договоры, соглашения  Российской Федерации</t>
  </si>
  <si>
    <t>Нормативные правовые акты, договоры, соглашения субъекта Российской Федерации</t>
  </si>
  <si>
    <t>Нормативные правовые акты, договоры, соглашения  муниципальных образований</t>
  </si>
  <si>
    <t>отчетный  финансовый год</t>
  </si>
  <si>
    <t>текущий финансовый год</t>
  </si>
  <si>
    <t>очередной финансовый год</t>
  </si>
  <si>
    <t>плановый период</t>
  </si>
  <si>
    <t>Наименование и реквизиты нормативного правового акта</t>
  </si>
  <si>
    <t>Номер статьи, части, пункта, подпункта, абзаца</t>
  </si>
  <si>
    <t>Дата вступления в силу и срок действия</t>
  </si>
  <si>
    <t>запланировано</t>
  </si>
  <si>
    <t>фактически исполнено</t>
  </si>
  <si>
    <t>финансовый год +1</t>
  </si>
  <si>
    <t>финансовый год +2</t>
  </si>
  <si>
    <t>гр.0</t>
  </si>
  <si>
    <t>гр.1</t>
  </si>
  <si>
    <t>гр.2</t>
  </si>
  <si>
    <t>гр.3</t>
  </si>
  <si>
    <t>гр.4</t>
  </si>
  <si>
    <t>гр.5</t>
  </si>
  <si>
    <t>гр.6</t>
  </si>
  <si>
    <t>гр.7</t>
  </si>
  <si>
    <t>гр.8</t>
  </si>
  <si>
    <t>гр.9</t>
  </si>
  <si>
    <t>гр.10</t>
  </si>
  <si>
    <t>гр.11</t>
  </si>
  <si>
    <t>гр.12</t>
  </si>
  <si>
    <t>гр.13</t>
  </si>
  <si>
    <t>гр.14</t>
  </si>
  <si>
    <t>гр.15</t>
  </si>
  <si>
    <t>гр.16</t>
  </si>
  <si>
    <t>гр.17</t>
  </si>
  <si>
    <t>гр.18</t>
  </si>
  <si>
    <t>гр.19</t>
  </si>
  <si>
    <t xml:space="preserve">Расходные обязательства муниципальных районов </t>
  </si>
  <si>
    <t>РМ</t>
  </si>
  <si>
    <t xml:space="preserve">Расходные обязательства, связанные с реализацией вопросов местного значения муниципальных районов и полномочий органов местного самоуправления по решению вопросов местного значения </t>
  </si>
  <si>
    <t>РМ-А</t>
  </si>
  <si>
    <t>РМ-А-0100</t>
  </si>
  <si>
    <t>Закон Красноярского края от 24.04.2008 № 5-1565 "Об особенностях правового регулирования муниципальной службы в Красноярском крае"</t>
  </si>
  <si>
    <t>Ст.в целом</t>
  </si>
  <si>
    <t>01.07.2008 - не установ</t>
  </si>
  <si>
    <t>Федеральный закон от 02.03.2007 № 25-ФЗ "О муниципальной службе в Российской Федерации"</t>
  </si>
  <si>
    <t>Ст.22;Пункт 2</t>
  </si>
  <si>
    <t>01.06.2007 - не установ</t>
  </si>
  <si>
    <t>Решение Северо-Енисейского районного Совета депутатов  от 06.05.2011 № 290-19 "Об утверждении Положения об Управлении образования администрации Северо-Енисейского района"</t>
  </si>
  <si>
    <t>06.05.2011 - не установ</t>
  </si>
  <si>
    <t>01.01.2006 - не установ</t>
  </si>
  <si>
    <t>Федеральный закон от 06.10.2003 № 131-ФЗ "Об общих принципах организации местного самоуправления в Российской Федерации"</t>
  </si>
  <si>
    <t>Ст.18;Пункт 2</t>
  </si>
  <si>
    <t>01.01.2009 - не установ</t>
  </si>
  <si>
    <t>Решение Северо-Енисейского районного Совета депутатов  от 23.12.2011 № 420-28и "Об утверждении Положения о Контрольно-счетной комиссии Северо-Енисейского района"</t>
  </si>
  <si>
    <t>01.01.2012 - не установ</t>
  </si>
  <si>
    <t>01.01.2008 - не установ</t>
  </si>
  <si>
    <t xml:space="preserve">Постановление Правительства РФ от 31.12.2008 № 1089 "О дополнительных мероприятиях, направленных на снижение напряженности на рынке труда субъектов Российской Федерации"   </t>
  </si>
  <si>
    <t>01.01.2013 - не установ</t>
  </si>
  <si>
    <t>РМ-А-0300</t>
  </si>
  <si>
    <t>0502</t>
  </si>
  <si>
    <t xml:space="preserve">Постановление  администрации Красноярского  края от 24.09.2001 № 670-п "О государственном регулировании цен (тарифов) в крае" </t>
  </si>
  <si>
    <t>14.10.2001 - не установ</t>
  </si>
  <si>
    <t>Федеральный закон от 30.12.2004 № 210-ФЗ "Об основах регулирования тарифов организаций коммунального комплекса"</t>
  </si>
  <si>
    <t>Ст.5;Пункт 2;П/пункт 4</t>
  </si>
  <si>
    <t>Ст.17;Пункт 1;П/пункт 4.1</t>
  </si>
  <si>
    <t>РМ-А-0600</t>
  </si>
  <si>
    <t>1202</t>
  </si>
  <si>
    <t>Ст.17;Пункт 1;П/пункт 7</t>
  </si>
  <si>
    <t>01.01.2011 - не установ</t>
  </si>
  <si>
    <t>РМ-А-0800</t>
  </si>
  <si>
    <t>Ст.7</t>
  </si>
  <si>
    <t>Ст.15;Пункт 1;П/пункт 1</t>
  </si>
  <si>
    <t>Ст.8</t>
  </si>
  <si>
    <t>РМ-А-1000</t>
  </si>
  <si>
    <t>Ст.15;Пункт 1;П/пункт 3</t>
  </si>
  <si>
    <t>Федеральный закон от 21.07.2007 № 185-ФЗ "О Фонде содействия реформированию жилищно-коммунального хозяйства"</t>
  </si>
  <si>
    <t>Ст.14</t>
  </si>
  <si>
    <t>07.08.2007 - не установ</t>
  </si>
  <si>
    <t xml:space="preserve">Постановление Совета администрации Красноярского края от 29.12.2007 № 512-п "О нормативах формирования расходов на оплату труда депутатов,выборных долдностных лиц местного самоуправления, осуществляющие свои полномочия на постоянной основе, лиц, замещающих иные муниципальные должности, и муниципальных служащих" </t>
  </si>
  <si>
    <t>Закон Красноярского края от 05.06.2008 № 5-1732 "О порядке безвозмездной передачи в муниципальную собственность имущества, находящегося в государственной собственности края, и безвозмездного приема имущества, находящегося в муниципальной собственности, в государственную собственность края"</t>
  </si>
  <si>
    <t>РМ-А-1100</t>
  </si>
  <si>
    <t>Постановление  администрации Красноярского  края от 24.05.1999 № 286-п "О Концепции реформирования и модернизации жилищно-коммунального хозяйства Красноярского края"</t>
  </si>
  <si>
    <t>24.05.1999 - не установ</t>
  </si>
  <si>
    <t>Ст.5</t>
  </si>
  <si>
    <t>Ст.15;Пункт 1;П/пункт 4</t>
  </si>
  <si>
    <t>Постановление Правительства РФ от 23.05.2006 № 307 "О порядке предоставления коммунальных услуг гражданам"</t>
  </si>
  <si>
    <t>09.06.2000 - не установ</t>
  </si>
  <si>
    <t>РМ-А-1200</t>
  </si>
  <si>
    <t>Постановление Правительства Красноярского края от 12.03.2013 № 83-п "Об утверждении долгосрочной целевой программы "Повышение безопасности дорожного движения в Красноярском крае" на 2013-2015 годы"</t>
  </si>
  <si>
    <t>16.04.2013 - 31.12.2015</t>
  </si>
  <si>
    <t>Ст.15;Пункт 1;П/пункт 5</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</si>
  <si>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</si>
  <si>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12.11.2007 - не установ</t>
  </si>
  <si>
    <t>Ст.34</t>
  </si>
  <si>
    <t>Ст.6;Пункт 8</t>
  </si>
  <si>
    <t>Постановление Правительства Красноярского края от 18.10.2011 № 628-п "Об утверждении долгосрочной целевой программы "Дороги Красноярья" на 2012-2016 годы"</t>
  </si>
  <si>
    <t>01.01.2012 - 31.12.2016</t>
  </si>
  <si>
    <t>РМ-А-1300</t>
  </si>
  <si>
    <t>0408</t>
  </si>
  <si>
    <t>Ст.15;Пункт 1;П/пункт 6</t>
  </si>
  <si>
    <t>Закон Красноярского края от 09.12.2010 № 11-5424 "О транспортном обслуживании населения в Красноярском крае"</t>
  </si>
  <si>
    <t>08.01.2011 - не установ</t>
  </si>
  <si>
    <t>РМ-А-1500</t>
  </si>
  <si>
    <t>Закон Красноярского края от 10.02.2000 № 9-631 "О защите населения и территории Красноярского края от чрезвычайных ситуаций природного и техногенного характера"</t>
  </si>
  <si>
    <t>Ст.9;Пункт 1;П/пункт "и"</t>
  </si>
  <si>
    <t>01.03.2000 - не установ</t>
  </si>
  <si>
    <t>Ст.15;Пункт 1;П/пункт 7</t>
  </si>
  <si>
    <t>Закон Красноярского края от 02.11.2001 № 16-1558 "О резервах материально-технических ресурсов для ликвидации чрезвычайных ситуаций на территории Красноярского края"</t>
  </si>
  <si>
    <t>Ст.11</t>
  </si>
  <si>
    <t>03.12.2001 - не установ</t>
  </si>
  <si>
    <t>Федеральный закон от 21.12.1994 № 68-ФЗ "О защите населения и территорий от чрезвычайных ситуаций природного и техногенного характера"</t>
  </si>
  <si>
    <t>Ст.11;Пункт 2</t>
  </si>
  <si>
    <t>24.12.1994 - не установ</t>
  </si>
  <si>
    <t>01.01.2012 - 31.12.2014</t>
  </si>
  <si>
    <t>РМ-А-2200</t>
  </si>
  <si>
    <t>Ст.15;Пункт 1;П/пункт 15</t>
  </si>
  <si>
    <t>Закон Красноярского края от 04.12.2008 № 7-2542 "О регулировании земельных отношений в Красноярском крае"</t>
  </si>
  <si>
    <t>04.01.2009 - не установ</t>
  </si>
  <si>
    <t>РМ-А-2400</t>
  </si>
  <si>
    <t>0113</t>
  </si>
  <si>
    <t>Ст.15;Пункт 1;П/пункт 16</t>
  </si>
  <si>
    <t>РМ-А-2500</t>
  </si>
  <si>
    <t>Закон Красноярского края от 24.04.1997 № 13-487 "О семейных (родовых) захоронениях на территории Красноярского края"</t>
  </si>
  <si>
    <t>18.05.1997 - не установ</t>
  </si>
  <si>
    <t>Ст.15;Пункт 1;П/пункт 17</t>
  </si>
  <si>
    <t xml:space="preserve">Федеральный закон от 12.01.1996 № 8-ФЗ "О погребении и похоронном деле"  </t>
  </si>
  <si>
    <t>Ст.9;Пункт 3</t>
  </si>
  <si>
    <t>15.01.1996 - не установ</t>
  </si>
  <si>
    <t>РМ-А-2600</t>
  </si>
  <si>
    <t>Ст.15;Пункт 1;П/пункт 18</t>
  </si>
  <si>
    <t>РМ-А-2700</t>
  </si>
  <si>
    <t>0801</t>
  </si>
  <si>
    <t>Постановление Правительства Красноярского края от 20.12.2012 № 689-п "Об утверждении долгосрочной целевой программы "Культура Красноярья" на 2013-2015 годы"</t>
  </si>
  <si>
    <t>05.01.2013 - 31.12.2015</t>
  </si>
  <si>
    <t>Постановление Правительства РФ от 26.06.1995 № 609 "Об утверждении Положения об основах хозяйственной деятельности и финансирования организаций культуры и искусства"</t>
  </si>
  <si>
    <t>21.07.1995 - не установ</t>
  </si>
  <si>
    <t>Закон Красноярского края от 17.05.1999 № 6-400 "О библиотечном деле в Красноярском крае"</t>
  </si>
  <si>
    <t>Ст.9</t>
  </si>
  <si>
    <t>27.06.1999 - не установ</t>
  </si>
  <si>
    <t>Федеральный закон от 29.12.1994 № 78-ФЗ "О библиотечном деле"</t>
  </si>
  <si>
    <t>Ст.10</t>
  </si>
  <si>
    <t>02.01.1995 - не установ</t>
  </si>
  <si>
    <t>Ст.15;Пункт 1;П/пункт 19</t>
  </si>
  <si>
    <t>РМ-А-2800</t>
  </si>
  <si>
    <t>Закон Красноярского края от 28.06.2007 № 2-190 "О культуре"</t>
  </si>
  <si>
    <t>Ст.10;Пункт 1;П/пункт "б"</t>
  </si>
  <si>
    <t>31.07.2007 - не установ</t>
  </si>
  <si>
    <t>Ст.15;Пункт 1;П/пункт 19.1</t>
  </si>
  <si>
    <t>Ст.22</t>
  </si>
  <si>
    <t xml:space="preserve">Закон РФ от 09.10.1992 № 3612-1 "Основы законодательства Российской Федерации о культуре" </t>
  </si>
  <si>
    <t>17.11.1992 - не установ</t>
  </si>
  <si>
    <t>РМ-А-3100</t>
  </si>
  <si>
    <t>Постановление Правительства Красноярского края от 13.10.2011 № 594-п "Об утверждении долгосрочной целевой программы "О территориальном планировании, градостроительном зонировании и документации по планировке территории Красноярского края" на 2012-2014 годы"</t>
  </si>
  <si>
    <t>1.2.</t>
  </si>
  <si>
    <t>Расходные обязательства, возникшие в результате принятия нормативных правовых актов органов местного самоуправления, предусматривающих предоставление межбюджетных трансфертов другим бюджетам бюджетной системы Российской Федерации</t>
  </si>
  <si>
    <t>РМ-Б</t>
  </si>
  <si>
    <t xml:space="preserve">Постановление администрации Северо- Енисейского района от 16.07.2015 № 396-п «Об утверждении Положения  об оплате труда работников муниципального бюджетного физкультурно-оздоровительного учреждения "Бассейн "Аяхта" Северо-Енисейского района" </t>
  </si>
  <si>
    <t>24.07.2015 - не установ</t>
  </si>
  <si>
    <t xml:space="preserve">Постановление администрации Северо-Енисейского района от 21.10.2013 № 527-п «Об утверждении муниципальной программы «Система социальной защиты граждан в  Северо-Енисейском районе» </t>
  </si>
  <si>
    <t>Решение Северо-Енисейского районного Совета депутатов  от 05.03.2010 № 697-60 "Об оплате труда муниципальных служащих Северо-Енисейского района, выборных и иных должностных лиц местного самоуправления Северо-Енисейского района"</t>
  </si>
  <si>
    <t>01.01.2018 - 31.12.2018</t>
  </si>
  <si>
    <t>Решение Северо-Енисейского районного Совета депутатов  от 17.12.2010 № 203-14 "О создании отдела социальной защиты населения администрации Северо-Енисейского района в качестве отраслевого (функционального) органа администрации района с правами юридического лица"</t>
  </si>
  <si>
    <t>01.01.2016-31.12.2016</t>
  </si>
  <si>
    <t xml:space="preserve">Постановление администрации Северо-Енисейского района от 29.10.2013 № 567-п «Об утверждении муниципальной программы «Управление муниципальным имуществом»   </t>
  </si>
  <si>
    <t>1.4.7.</t>
  </si>
  <si>
    <t>1.4.5.</t>
  </si>
  <si>
    <t>1.1.5</t>
  </si>
  <si>
    <t>06.05.2011- не устан.</t>
  </si>
  <si>
    <t>13.10.2006 - не устан.</t>
  </si>
  <si>
    <t>РМ-А-0500</t>
  </si>
  <si>
    <t>01.01.2019 - 31.12.2019</t>
  </si>
  <si>
    <t>01.01.2014 - 31.12.2019</t>
  </si>
  <si>
    <t>ст.14,15</t>
  </si>
  <si>
    <t>ст 17 п.1 пп 3)</t>
  </si>
  <si>
    <t>01.01.2004 - не установ.</t>
  </si>
  <si>
    <t>Решение Северо-Енисейского районного Совета депутатов от 16.05.2012 № 493-34 «Об утверждении Положения  о  системе оплаты труда работников  муниципальных  учреждений культуры»</t>
  </si>
  <si>
    <t>0105</t>
  </si>
  <si>
    <t>0707</t>
  </si>
  <si>
    <t>0501, 1003</t>
  </si>
  <si>
    <t>0412</t>
  </si>
  <si>
    <t>11.02.2017 - не установ</t>
  </si>
  <si>
    <t>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t>
  </si>
  <si>
    <t>Постановление администрации Северо-Енисейского района от  25.10.2016 № 719-п "О создании муниципального казенного учреждения "Спортивный комплекс Северо-Енисейского района "Нерика""</t>
  </si>
  <si>
    <t>25.10.2016 - не установ.</t>
  </si>
  <si>
    <t>Постановление администрации Северо-Енисейского района от 15.06.2017 № 237-п "О создании муниципального казенного учреждения "Центр обслуживания муниципальных учреждений Северо-Енисейского роайона"</t>
  </si>
  <si>
    <t>15.06.2017 - не установ.</t>
  </si>
  <si>
    <t>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t>
  </si>
  <si>
    <t>11.02.2017 - не установлено</t>
  </si>
  <si>
    <t>Постановление администрации Северо-Енисейского района от  30.09.2013 года № 470-п «Об утверждении Положения  об оплате труда работников муниципального казенного учреждения «Северо-Енисейская муниципальная информационная служба"</t>
  </si>
  <si>
    <t>Постановление администрации Северо-Енисейского района от 20.02.2017 № 52-п "Об утверждении Положения об оплате труда работников муниципальных образовательных учреждений Северо-Енисейского района"</t>
  </si>
  <si>
    <t>21.02.2017 - не установ.</t>
  </si>
  <si>
    <t>11.02.2017 - не установ.</t>
  </si>
  <si>
    <t>0701, 0702, 0703, 0707, 0709, 1006</t>
  </si>
  <si>
    <t>01.01.2014 - 31.12.2020</t>
  </si>
  <si>
    <t>01.01.2020 - 31.12.2020</t>
  </si>
  <si>
    <t>01.01.2018-31.12.2018</t>
  </si>
  <si>
    <t>Постановление администрации Северо-Енисейского района  от 29.12.2017 № 527-П "Об утверждении порядков взаимодействия Финансового управления администрации Северо-Енисейский района и главных распорядителей средств бюджета Северо-Енисейского района при использовании средств межбюджетных трансфертов, поступающих в бюджет Северо-Енисейского района"</t>
  </si>
  <si>
    <t>0502, 0503</t>
  </si>
  <si>
    <t>0405, 0412</t>
  </si>
  <si>
    <t>01.01.2018 - 31.12.2020</t>
  </si>
  <si>
    <t>Распоряжение Управления образования администрации Северо-Енисейского района от 14.12.2017 № 236 "Об утверждении муниципальных заданий на  на оказание муниципальных услуг (выполнение работ) муниципальными бюджетными образовательными учреждениями Северо-Енисейского района на 2018 и плановый период 2019-2020 годы"</t>
  </si>
  <si>
    <t>Постановление администрации Северо-Енисейского района  от 29.12.2017 № 527-п "Об утверждении порядков взаимодействия Финансового управления администрации Северо-Енисейский района и главных распорядителей средств бюджета Северо-Енисейского района при использовании средств межбюджетных трансфертов, поступающих в бюджет Северо-Енисейского района"</t>
  </si>
  <si>
    <t>Решение Северо-Енисейского районного Совета депутатов от 17.12.2013 № 783-59 «Об учреждении Отдела культуры администрации Северо-Енисейского района в качестве отраслевого (функционального) органа администрации Северо-Енисейского района с правами юридического лица»</t>
  </si>
  <si>
    <t>01.06.2012 - 10.02.2017</t>
  </si>
  <si>
    <t>Решение Северо-Енисейского районного Совета депу-татов от 20.10.2015  № 31-3  «О субсидии на  возмещение затрат по устройству и содержанию участка автозимника, связанных с доставкой котельно-печного топлива в 2018 году»</t>
  </si>
  <si>
    <t xml:space="preserve">Решение Северо-Енисейского районного Совета депутатов  от 09.07.2018 № 468-40 "О субсидии на финансовое обеспечение (возмещение) затрат в связи с производством (реализацией) товаров, выполнением  работ, оказанием услуг в связи с осуществлением уставной деятельности юридических лиц в сфере использования объектов животного  мира в Северо-Енисейском муниципальном районе" </t>
  </si>
  <si>
    <t>10.07.2018 - 31.12.2018</t>
  </si>
  <si>
    <t xml:space="preserve">Решение Северо-Енисейского районного Совета депутатов  от 09.07.2018 № 465-40 "О субсидии на финансовое обеспечение (возмещение) затрат в связи с производством (реализацией) товаров, выполнением  работ, оказанием услуг в связи с осуществлением уставной деятельности юридических лиц в сфере торговли" </t>
  </si>
  <si>
    <t>01.01.2019 - 31.12.2021</t>
  </si>
  <si>
    <t>Условно утвержденные расходы на первый и второй годы планового периода в соответствии с решением о местном бюджете</t>
  </si>
  <si>
    <t>х</t>
  </si>
  <si>
    <t>0111, 0309, 0310</t>
  </si>
  <si>
    <t>0309</t>
  </si>
  <si>
    <t xml:space="preserve">Функционирование органов местного самоуправления </t>
  </si>
  <si>
    <t>Создание муниципальных предприятий</t>
  </si>
  <si>
    <t xml:space="preserve">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 </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</si>
  <si>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</si>
  <si>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</si>
  <si>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 xml:space="preserve">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t>
  </si>
  <si>
    <t xml:space="preserve"> Обслуживание муниципального долга</t>
  </si>
  <si>
    <t xml:space="preserve">Владение, пользование и распоряжение имуществом, находящимся в муниципальной собственности муниципального района </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</si>
  <si>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</si>
  <si>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 xml:space="preserve">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 </t>
  </si>
  <si>
    <t>Участие в предупреждении и ликвидации последствий чрезвычайных ситуаций на территории муниципального района</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</si>
  <si>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 </t>
  </si>
  <si>
    <t xml:space="preserve">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</si>
  <si>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 xml:space="preserve">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</si>
  <si>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 xml:space="preserve">Формирование и содержание муниципального архива, включая хранение архивных фондов поселений </t>
  </si>
  <si>
    <t xml:space="preserve">Содержание мест захоронения, организация ритуальных услуг </t>
  </si>
  <si>
    <t xml:space="preserve">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 </t>
  </si>
  <si>
    <t xml:space="preserve">Организация библиотечного обслуживания населения межпоселенческими библиотеками, комплектование и обеспечение сохранности их библиотечных фондов </t>
  </si>
  <si>
    <t xml:space="preserve">Создание условий для обеспечения поселений, входящих в состав муниципального района, услугами по организации досуга и услугами организаций культуры </t>
  </si>
  <si>
    <t xml:space="preserve"> Создание, содержание и организация деятельности аварийно-спасательных служб и (или) аварийно-спасательных формирований</t>
  </si>
  <si>
    <t xml:space="preserve">Создание условий для расширения рынка сельскохозяйственной продукции, сырья и продовольствия, содействие развития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 </t>
  </si>
  <si>
    <t xml:space="preserve">Обеспечение условий для развития на территории муниципального района физической культуры и массового спорта, организация проведения официальных физкультурно-оздоровительных и спортивных мероприятий муниципального района </t>
  </si>
  <si>
    <t xml:space="preserve">Организация и осуществление мероприятий межпоселенческого характера по работе с детьми и молодежью </t>
  </si>
  <si>
    <t>Субвенции бюджетам муниципальных образований на обеспечение питанием детей, обучающихся в муниципальных и частных образовательных организациях, реализующих основные общеобразовательные программы, без взимания платы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</si>
  <si>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Субвенции бюджетам муниципальных образований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</si>
  <si>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Создание музеев муниципального района</t>
  </si>
  <si>
    <t>Обеспечение жилыми помещениями, организация строительства муниципального жилого фонда, создание условий для жилищного строительства, улучшение жилищных условий</t>
  </si>
  <si>
    <t>Предоставление доплаты за выслугу лет к трудовой пенсии мцниципальным служащим за счет средств местного бюджета</t>
  </si>
  <si>
    <t>Предоставление субсидий муниципальным унитарным предприятиям жилищно-коммунального хозяйства</t>
  </si>
  <si>
    <t>Организация функционирования жилищно-коммунального хозяйства</t>
  </si>
  <si>
    <t>Создание условий для массового отдыха жителей и организация обустройства мест массового отдыха населения</t>
  </si>
  <si>
    <t>1.4.13.</t>
  </si>
  <si>
    <t xml:space="preserve">Дополнительные меры социальной поддержки и социальной помощи для отдельных категорий граждан </t>
  </si>
  <si>
    <t>Организация  электро-, тепло-, водоснабжения населения, снабжение населения в пределах полномочий, установленных законодательством Российской Федерации</t>
  </si>
  <si>
    <t>Решение Северо-Енисейского районного Совета депутатов от 10.10.2016 № 160-14 "О создании Отдела физической культуры, спорта и молодежной политики администрации Северо-Енисейского района с правами юридического лица"</t>
  </si>
  <si>
    <t>11.10.2016 - не установ.</t>
  </si>
  <si>
    <t>10.02.2017 - не установлен</t>
  </si>
  <si>
    <t>10.02.2017 - не установ</t>
  </si>
  <si>
    <t>01.01.2014 - 31.12.2021</t>
  </si>
  <si>
    <t>Решение Северо-Енисейского районного Совета депутатов от 11.09.2013 № 718-56 "О субсидии возмещение фактически понесенных затрат, связанных с организацией благоустройства территории района в части освещения улиц"</t>
  </si>
  <si>
    <t>решение Северо-Енисейского районного Совета депутатов от  25.12.2018  № 568-44 «О субсидии на возмещение фактически понесенных затрат, связанных с созданием условий по обеспечению жителей района услугами торговли в части осуществления уставной деятельности юридических лиц в сфере торговли, осуществляющих реализацию товаров первой необходимости»</t>
  </si>
  <si>
    <t>01.01.2019-31.12.2019</t>
  </si>
  <si>
    <t>Решение Северо-Енисейского районного Совета депутатов от  25.12.2018  №  569-44 «О субсидии на финансовое обеспечение затрат в целях формирования (увеличения) уставного фонда муниципальных предприятий для осуществления ими уставной деятельности»</t>
  </si>
  <si>
    <t>Постановление администрации Северо-Енисейского района  от 11.01.2019 № 6-п "Об утверждении порядков взаимодействия Финансового управления администрации Северо-Енисейский района и главных распорядителей средств бюджета Северо-Енисейского района при использовании средств межбюджетных трансфертов, поступающих в бюджет Северо-Енисейского района"</t>
  </si>
  <si>
    <t>1003, 1006</t>
  </si>
  <si>
    <t>0314, 0503</t>
  </si>
  <si>
    <t>Пункт 2</t>
  </si>
  <si>
    <t>0409, 0412</t>
  </si>
  <si>
    <t>1113, 0502</t>
  </si>
  <si>
    <t>1102, 1103</t>
  </si>
  <si>
    <t>0505, 0804</t>
  </si>
  <si>
    <t xml:space="preserve">0102, 0103, 0104, 0106, 0113, 0709, 0804, 1006, 1105 </t>
  </si>
  <si>
    <t>Решение Северо-Енисейского районного Совета депутатов от 11.09.2013  № 721-56 "О субсидии на возмещение фактически понесенных затрат, связанных с организацией в границах района теплоснабжения населения теплоснабжающим и энергосбытовым  организациям, осуществляющим производство и (или) реализацию тепловой и электрической энергии, не включенных в тарифы на коммунальные услуги вследствие ограничения их роста, в части доставки котельно-печного топлива"</t>
  </si>
  <si>
    <t>Решение Северо-Енисейского районного Совета депутатов от 11.09.2013  № 720-56 «О субсидии на финансовое обеспечение затрат, связанных с организацией в границах района теплоснабжения населения в части затрат по приобретению (закупу) котельно-печного топлива"</t>
  </si>
  <si>
    <t>Решение Северо-Енисейского районного Совета депу-татов от 22.10.2013  № 735-57 "О субсидии на возмещение фактически понесенных затрат, связанных с организацией в границах района теплоснабжения населения в части производства и (или) реализации топлива твердого (швырок всех групп пород)"</t>
  </si>
  <si>
    <t>Решение Северо-Енисейского районного Совета депутатов от 20.10.2015  № 28-3 «О субсидии на возмещение фактически понесенных затрат по организации водоснабжения в части доставки воды автомобильным транспортом от центральной водокачки к водоразборным колонкам и на содержание водоразборных колонок в гп Северо-Енисейский»</t>
  </si>
  <si>
    <t>Решение Северо-Енисейского районного Совета депутатов от 10.10.2016  № 176-14  «О субсидии на возмещение фактически понесенных затрат, связанных с организацией в границах района теплоснабжения населения в части выполнения работ по устройству и содержанию участка автозимника, связанного с доставкой котельно-печного топлива в 2019 году»</t>
  </si>
  <si>
    <t>Решение Северо-Енисейского районного Совета депутатов от 21.09.2017  № 347-28  «О субсидии на возмещение фактически понесенных затрат, связанных с организацией в границах района теплоснабжения населения в части выполнения работ по устройству и содержанию участка автозимника, связанного с доставкой котельно-печного топлива в 2020 году»</t>
  </si>
  <si>
    <t>01.01.2021 - 31.12.2021</t>
  </si>
  <si>
    <t>Решение Северо-Енисейского районного Совета депутатов от 27.09.2018 № 513-41 «О субсидии на возмещение недополученных доходов, связанных с оказанием населению района транспортных услуг и организации транспортного обслуживания населения в границах района, возникающих у перевозчиков при прохождении муниципальных маршрутов регулярных перевозок пассажиров по регулируемым тарифам автомобильным транспортом общего пользования»</t>
  </si>
  <si>
    <t xml:space="preserve">Договор от 26.12.2014 № 207 на выполнение муниципальной программы пассажирских перевозок автомобильным транспортом по маршрутам с небольшой интенсивностью пассажиропотоков в Северо-Енисейском районе </t>
  </si>
  <si>
    <t>01.01.2015 - 31.12.2019</t>
  </si>
  <si>
    <t>Распоряжение Управления образования администрации Северо-Енисейского района от 28.12.2018 № 256 "Об утверждении муниципальных заданий на  на оказание муниципальных услуг (выполнение работ) муниципальными бюджетными образовательными учреждениями Северо-Енисейского района на 2019 и плановый период 2020-2021 годы"</t>
  </si>
  <si>
    <t>Решение Северо-Енисейского районного Совета депутатов от 27.09.2018 № 512-41 «О субсидии на возмещение фактически понесенных затрат, связанных с  организацией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района в части содержания полигонов твердых коммунальных отходов»</t>
  </si>
  <si>
    <t>Решение Северо-Енисейского районного Совета депутатов от 24 октября 2013  № 756-57 "О субсидии на возмещение фактически понесенных затрат, связанных с организацией ритуальных услуг в районе в части оказания  услуг по поднятию и доставке криминальных и бесхозных трупов с мест происшествий и обнаружения в морг "</t>
  </si>
  <si>
    <t>Решение Северо-Енисейского районного Совета депутатов от 11 сентября 2013  № 719-56 "О субсидии на возмещение фактически понесенных затрат, связанных  с созданием условий для обеспечения жителей услугами торговли (реализации населению района продуктов питания) в части затрат по доставке в район указанных  продуктов (включая транспортно-заготовительные расходы)"</t>
  </si>
  <si>
    <t>Приказ отдела физической культуры, спорта и молодежной политики администрации Северо-Енисейского района от 21.12.2018 № 112-ос "Об утверждении муниципальных заданий на 2019 год и плановый период 2020 и 2021 годов по муниципальным услугам (работам) оказываемым (выполняемым) муниципальными бюджетными учреждениями, в отношении которых отдел физической культуры, спорта и молодежной политики администрации Северо-Енисейского района осуществляет функции и полномочия главного распорядителя бюджетных средств"</t>
  </si>
  <si>
    <t>Приказ отдела физической культуры, спорта и молодежной политики администрации Северо-Енисейского района от 18.12.2017 № 102/3-ос "Об утверждении муниципальных заданий на 2018 год и ппановый период 2019 и 2020 годов по муниципальным услугам (работам) оказываемым (выполняемым) муниципальными бюджетными учреждениями, в отношении которых отдел физической культуры, спорта и молодежной политики администрации Северо-Енисейского района осуществляет функции и полномочия главного распорядителя бюджетных средств"</t>
  </si>
  <si>
    <t>Приказ отдела физической культуры, спорта и молодежной политики администрации Северо-Енисейского района от 21.12.2018 № 112-ос "Об утверждении муниципальных заданий на 2019 год и ппановый период 2020 и 2021 годов по муниципальным услугам (работам) оказываемым (выполняемым) муниципальными бюджетными учреждениями, в отношении которых отдел физической культуры, спорта и молодежной политики администрации Северо-Енисейского района осуществляет функции и полномочия главного распорядителя бюджетных средств"</t>
  </si>
  <si>
    <t>Постановление администрации Северо-Енисейского района от 21.10.2013 № 526-п «Об утверждении муниципальной программы «Защита населения и территории Северо-Енисейского района от чрезвычайных ситуаций природного и техногенного характера и обеспечение профилактики правонарушений»</t>
  </si>
  <si>
    <t>Приказ Отдела культуры администрации Северо-Енисейского района от 26.12.2018 № 187 "Об утверждении муниципальных заданий на 2019 год и плановый период 2020 и 2021 годов по муниципальным услугам (работам) оказываемым (выполняемым) муниципальными бюджетными учреждениями, в отношении которых Отдел культуры администрации Северо-Енисейского района осуществляет функции и полномочия главного распорядителя бюджетных средств"</t>
  </si>
  <si>
    <t>Приказ Отдела культуры администрации Северо-Енисейского района от 12.12.2017 № 153 "Об утверждении муниципальных заданий на 2018 год и плановый период 2019 и 2020 годов по муниципальным услугам (работам) оказываемым (выполняемым) муниципальными бюджетными учреждениями, в отношении которых Отдел культуры администрации Северо-Енисейского района осуществляет функции и полномочия главного распорядителя бюджетных средств"</t>
  </si>
  <si>
    <t>Приказ отдела культуры администрации Северо-Енисейского района от 26.12.2018 № 187 "Об утверждении муниципальных заданий на 2019 год и плановый период 2020 и 2021 годов по муниципальным услугам (работам) оказываемым (выполняемым) муниципальными бюджетными учреждениями, в отношении которых Отдел культуры администрации Северо-Енисейского района осущестляет функции и полномочия главного распорядителя бюджетных средств"</t>
  </si>
  <si>
    <t>Решение Северо-Енисейского районного Совета депу-татов от 11 сентября 2013  № 716-56 "О субсидии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t>
  </si>
  <si>
    <t>0412, 0502</t>
  </si>
  <si>
    <t xml:space="preserve">Заместитель главы района по финансам и бюджетному устройству, руководитель Финансового управления администрации Северо-Енисейского района  </t>
  </si>
  <si>
    <t>А.Э.Перепелица</t>
  </si>
  <si>
    <t>Субвенции бюджетам муниципальных образований на финансирование расходов по социальному обслуживанию граждан, в том числе по предоставлению мер социальной поддержки работникам муниципальных учреждений социального обслуживания (в соответствии с Законом края от 9 декабря 2010 года № 11-5397), в рамках подпрограммы «Повышение качества и доступности социальных услуг» государственной программы Красноярского края «Развитие системы социальной поддержки граждан»</t>
  </si>
  <si>
    <t>Субвенции бюджетам муниципальных образований на обеспечение бесплатного проезда детей и лиц, сопровождающих организованные группы детей, до места нахождения загородных оздоровительных лагерей и обратно (в соответствии с Законом края от 9 декабря 2010 года № 11-5397) в рамках подпрограммы «Социальная поддержка семей, имеющих детей» государственной программы Красноярского края «Развитие системы социальной поддержки граждан»</t>
  </si>
  <si>
    <t>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(в соответствии с Законом края от 20 декабря 2005 года № 17-4294) в рамках подпрограммы «Повышение качества и доступности социальных услуг» государственной программы Красноярского края «Развитие системы социальной поддержки граждан»</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</si>
  <si>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</si>
  <si>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финансов Красноярского края в рамках непрограммных расходов отдельных органов исполнительной власти</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</si>
  <si>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</si>
  <si>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Осуществление первичного воинского учета на территориях, где отсутствуют военные комиссариаты, по министерству финансов Красноярского края в рамках непрограммных расходов отдельных органов исполнительной власти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</si>
  <si>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органов судебной власти</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</si>
  <si>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органов судебной власти</t>
  </si>
  <si>
    <t>Субвенции бюджетам муниципальных образований на обеспечение деятельности специалистов, осуществляющих переданные государственные полномочия по переселению граждан из районов Крайнего Севера и приравненных к ним местностей (в соответствии с Законом края от 21 декабря 2010 года № 11-5582),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</si>
  <si>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государственной программы Красноярского края «Развитие культуры и туризма»</t>
  </si>
  <si>
    <t>Субвенции бюджетам муниципальных образований на компенсацию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 (в соответствии с Законом края от 20 декабря 2012 года № 3-963) в рамках подпрограммы «Энергоэффективность и развитие энергетики»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</si>
  <si>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соответствии с Законом края от 13 июня 2013 года № 4-1402) в рамках подпрограммы «Обеспечение общих условий функционирования отраслей агропромышленного комплекса»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</si>
  <si>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по министерству экономического развития и инвестиционной политики Красноярского края в рамках непрограммных расходов отдельных органов исполнительной власти</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</si>
  <si>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«Обеспечение доступности платы граждан в условиях развития жилищных отношений»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</si>
  <si>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</si>
  <si>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</si>
  <si>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</si>
  <si>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</si>
  <si>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края от 24 декабря 2009 года № 9-4225),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</si>
  <si>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</si>
  <si>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Решение Северо-Енисейского районного Совета депутатов от  24.05.2019  №  623-49 «О субсидии на возмещение фактически понесенных затрат, связанных с владением, пользованием и распоряжением имущества, находящимся в муниципальной собственности в части осуществления уставной деятельности юридических лиц в сфере жилищно-коммунального хозяйства»</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</si>
  <si>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</si>
  <si>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0107</t>
  </si>
  <si>
    <t>п.3 ст.15</t>
  </si>
  <si>
    <t>25.03.1997 не установлен</t>
  </si>
  <si>
    <t>Устав Северо-Енисейского района, принятый на референдуме  населением Северо-Енисейского 8 декабря 1996 года, зарегистрирован Управлением юстиции администрации Красноярского края 25 марта 1997 г.</t>
  </si>
  <si>
    <t>1.1.7</t>
  </si>
  <si>
    <t xml:space="preserve">Постановление администрации Северо-Енисейского района от 17.09.2019 № 336-п «Об утверждении муниципальной программы «Развитие социальных отношений, рост благополучия и защищенности граждан в  Северо-Енисейском районе» </t>
  </si>
  <si>
    <t>Решение Северо-Енисейского районного Совета депутатов от  17.09.2019  № 669-52 «О субсидии на возмещение фактически понесенных затрат, связанных с созданием условий по обеспечению жителей района услугами торговли в части осуществления уставной деятельности юридических лиц в сфере торговли, осуществляющих реализацию товаров первой необходимости»</t>
  </si>
  <si>
    <t>18.09.2019 - 31.12.2019</t>
  </si>
  <si>
    <t xml:space="preserve">Исполнители Красовская И.Ю. Ковтун Т.В. </t>
  </si>
  <si>
    <t>1.3.26</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</si>
  <si>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граждан»</t>
  </si>
  <si>
    <t>1006</t>
  </si>
  <si>
    <t>22.11.2019-31.12.2019</t>
  </si>
  <si>
    <t>Решение Северо-Енисейского районного Совета депутатов от 22.11.2019 № 726-54 "О субсидии на возмещение фактически понесенных затрат, связанных с организацией содержания муниципального жилищного фонда в части ремонта жилых домов и жилых помещений"</t>
  </si>
  <si>
    <t>Решение Северо-Енисейского районного Совета депутатов от 22.11.2019 № 727-54 «О субсидии на  возмещение фактически понесенных затрат, связанных с  владением, пользованием и распоряжением имуществом, находящимся в муниципальной собственности  в части осуществления уставной деятельности юридических лиц  в сфере жилищно-коммунального хозяйства»</t>
  </si>
  <si>
    <t>Решение Северо-Енисейского районного Совета депутатов от 22.11.2019  №  728-54  «О субсидии на возмещение фактически понесенных затрат, связанных с владением, пользованием имуществом, находящимся в муниципальной собственности района в части осуществления уставной деятельности юридических лиц  в  сфере содержания  объектов  тепло-, водоснабжения населения»</t>
  </si>
  <si>
    <t>Решение Северо-Енисейского районного Совета депутатов от  16.12.2019  № 752-55   «О субсидии на возмещение фактически понесенных затрат, связанных с созданием условий по обеспечению жителей района услугами торговли по реализации основных продуктов питания и товаров первой необходимости»</t>
  </si>
  <si>
    <t>16.12.2019 - 31.12.2019</t>
  </si>
  <si>
    <t>Решение Северо-Енисейского районного Совета депутатов от  16.12.2019  № 754-55   «О субсидии  на возмещение фактически понесенных затрат, связанных с организацией содержания муниципального жилищного фонда, в том числе по ремонту объектов теплоснабжения, сетей электроснабжения жилых домов и жилых помещений»</t>
  </si>
  <si>
    <t>16.12.2019-31.12.2019</t>
  </si>
  <si>
    <t>Решение Северо-Енисейского районного Совета депутатов от  16.12.2019  №   753-55  «О субсидии на возмещение фактически понесенных затрат, связанных с владением, пользованием муниципальных объектов теплоснабжения населения»</t>
  </si>
  <si>
    <t>Решение Северо-Енисейского районного Совета депутатов от  16.12.2019  № 755-55 «О субсидии на финансовое обеспечение затрат в целях формирования (увеличения) уставного фонда муниципальных унитарных предприятий (муниципальных предприятий) для осуществления ими уставной деятельности»</t>
  </si>
  <si>
    <t>01.01.2014 - 31.12.2022</t>
  </si>
  <si>
    <t>01.10.2019 - 31.12.2022</t>
  </si>
  <si>
    <t>01.01.2014-31.12.2022</t>
  </si>
  <si>
    <t>01.01..2016 - 31.12.2022</t>
  </si>
  <si>
    <t>Решение Северо-Енисейского районного Совета депутатов от 23.11.2018  № 511-41  «О субсидии на возмещение фактически понесенных затрат, связанных с организацией в границах района теплоснабжения населения в части выполнения работ по устройству и содержанию участка автозимника, связанного с доставкой котельно-печного топлива в 2021 году»</t>
  </si>
  <si>
    <t>Решение Северо-Енисейского районного Совета депутатов от 30.10.2019  № 704-53  «О субсидии на возмещение фактически понесенных затрат, связанных с организацией в границах района теплоснабжения населения в части выполнения работ по устройству и содержанию участка автозимника, связанного с доставкой котельно-печного топлива в 2022 году»</t>
  </si>
  <si>
    <t>01.01.2022 - 31.12.2022</t>
  </si>
  <si>
    <t>01.01.2020 - 31.12.2022</t>
  </si>
  <si>
    <t xml:space="preserve">  </t>
  </si>
  <si>
    <t>Реестр расходных обязательств муниципального образования Северо-Енисейский район на 20.12.2019 года</t>
  </si>
  <si>
    <t>1.3.25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</si>
</sst>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10419]mm\.dd\.yyyy"/>
    <numFmt numFmtId="165" formatCode="0.0"/>
    <numFmt numFmtId="166" formatCode="[$-10419]#,##0.0"/>
    <numFmt numFmtId="167" formatCode="dd/mm/yy;@"/>
    <numFmt numFmtId="168" formatCode="#,##0.0"/>
    <numFmt numFmtId="169" formatCode="?"/>
  </numFmts>
  <fonts count="17" x14ac:knownFonts="1">
    <font>
      <sz val="10"/>
      <name val="Arial"/>
    </font>
    <font>
      <sz val="10"/>
      <color indexed="8"/>
      <name val="Arial"/>
      <family val="2"/>
      <charset val="204"/>
    </font>
    <font>
      <sz val="7"/>
      <color indexed="8"/>
      <name val="Arial Narrow"/>
      <family val="2"/>
      <charset val="204"/>
    </font>
    <font>
      <b/>
      <sz val="11.95"/>
      <color indexed="8"/>
      <name val="Arial"/>
      <family val="2"/>
      <charset val="204"/>
    </font>
    <font>
      <b/>
      <sz val="10"/>
      <color indexed="8"/>
      <name val="Arial"/>
      <family val="2"/>
      <charset val="204"/>
    </font>
    <font>
      <sz val="9"/>
      <color indexed="8"/>
      <name val="Arial Narrow"/>
      <family val="2"/>
      <charset val="204"/>
    </font>
    <font>
      <sz val="8"/>
      <color indexed="8"/>
      <name val="Arial Narrow"/>
      <family val="2"/>
      <charset val="204"/>
    </font>
    <font>
      <sz val="8"/>
      <color indexed="8"/>
      <name val="Arial"/>
      <family val="2"/>
      <charset val="204"/>
    </font>
    <font>
      <sz val="9"/>
      <color indexed="8"/>
      <name val="Arial"/>
      <family val="2"/>
      <charset val="204"/>
    </font>
    <font>
      <sz val="9"/>
      <color indexed="8"/>
      <name val="Arial Narrow"/>
      <family val="2"/>
      <charset val="204"/>
    </font>
    <font>
      <sz val="8"/>
      <name val="Arial Narrow"/>
      <family val="2"/>
      <charset val="204"/>
    </font>
    <font>
      <sz val="9"/>
      <name val="Arial Narrow"/>
      <family val="2"/>
      <charset val="204"/>
    </font>
    <font>
      <sz val="12"/>
      <name val="Times New Roman"/>
      <family val="1"/>
      <charset val="204"/>
    </font>
    <font>
      <sz val="9"/>
      <name val="Arial"/>
      <family val="2"/>
      <charset val="204"/>
    </font>
    <font>
      <sz val="8"/>
      <name val="Arial"/>
      <family val="2"/>
      <charset val="204"/>
    </font>
    <font>
      <sz val="10"/>
      <name val="Times New Roman"/>
      <family val="1"/>
      <charset val="204"/>
    </font>
    <font>
      <sz val="10"/>
      <name val="Arial"/>
      <family val="2"/>
      <charset val="204"/>
    </font>
  </fonts>
  <fills count="7">
    <fill>
      <patternFill patternType="none"/>
    </fill>
    <fill>
      <patternFill patternType="gray125"/>
    </fill>
    <fill>
      <patternFill patternType="solid">
        <fgColor indexed="43"/>
        <bgColor indexed="0"/>
      </patternFill>
    </fill>
    <fill>
      <patternFill patternType="solid">
        <fgColor indexed="41"/>
        <bgColor indexed="0"/>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76">
    <border>
      <left/>
      <right/>
      <top/>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8"/>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8"/>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8"/>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8"/>
      </right>
      <top style="thin">
        <color indexed="64"/>
      </top>
      <bottom/>
      <diagonal/>
    </border>
    <border>
      <left style="thin">
        <color indexed="8"/>
      </left>
      <right/>
      <top style="thin">
        <color indexed="64"/>
      </top>
      <bottom/>
      <diagonal/>
    </border>
    <border>
      <left style="thin">
        <color indexed="64"/>
      </left>
      <right style="thin">
        <color indexed="8"/>
      </right>
      <top style="thin">
        <color indexed="64"/>
      </top>
      <bottom style="thin">
        <color indexed="64"/>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top style="thin">
        <color indexed="8"/>
      </top>
      <bottom style="thin">
        <color indexed="8"/>
      </bottom>
      <diagonal/>
    </border>
    <border>
      <left style="thin">
        <color indexed="8"/>
      </left>
      <right style="thin">
        <color indexed="8"/>
      </right>
      <top style="thin">
        <color indexed="64"/>
      </top>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style="thin">
        <color indexed="64"/>
      </right>
      <top style="thin">
        <color indexed="64"/>
      </top>
      <bottom style="thin">
        <color indexed="8"/>
      </bottom>
      <diagonal/>
    </border>
    <border>
      <left style="thin">
        <color indexed="64"/>
      </left>
      <right style="thin">
        <color indexed="8"/>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64"/>
      </right>
      <top/>
      <bottom/>
      <diagonal/>
    </border>
    <border>
      <left style="thin">
        <color indexed="8"/>
      </left>
      <right/>
      <top style="thin">
        <color indexed="8"/>
      </top>
      <bottom style="thin">
        <color indexed="64"/>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style="thin">
        <color indexed="8"/>
      </top>
      <bottom/>
      <diagonal/>
    </border>
    <border>
      <left style="thin">
        <color indexed="8"/>
      </left>
      <right style="thin">
        <color indexed="64"/>
      </right>
      <top/>
      <bottom style="thin">
        <color indexed="64"/>
      </bottom>
      <diagonal/>
    </border>
  </borders>
  <cellStyleXfs count="1">
    <xf numFmtId="0" fontId="0" fillId="0" borderId="0"/>
  </cellStyleXfs>
  <cellXfs count="1285">
    <xf numFmtId="0" fontId="0" fillId="0" borderId="0" xfId="0"/>
    <xf numFmtId="0" fontId="5" fillId="0" borderId="1" xfId="0" applyFont="1" applyBorder="1" applyAlignment="1" applyProtection="1">
      <alignment horizontal="center" vertical="top" wrapText="1" readingOrder="1"/>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5" fillId="0" borderId="4" xfId="0" applyFont="1" applyBorder="1" applyAlignment="1" applyProtection="1">
      <alignment horizontal="center" vertical="top" wrapText="1" readingOrder="1"/>
      <protection locked="0"/>
    </xf>
    <xf numFmtId="0" fontId="5" fillId="0" borderId="5" xfId="0" applyFont="1" applyBorder="1" applyAlignment="1" applyProtection="1">
      <alignment horizontal="center" vertical="top" wrapText="1" readingOrder="1"/>
      <protection locked="0"/>
    </xf>
    <xf numFmtId="0" fontId="0" fillId="0" borderId="6" xfId="0" applyBorder="1" applyAlignment="1" applyProtection="1">
      <alignment vertical="top" wrapText="1"/>
      <protection locked="0"/>
    </xf>
    <xf numFmtId="0" fontId="5" fillId="0" borderId="7" xfId="0" applyFont="1" applyBorder="1" applyAlignment="1" applyProtection="1">
      <alignment horizontal="center" vertical="top" wrapText="1" readingOrder="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6" fillId="0" borderId="4" xfId="0" applyFont="1" applyBorder="1" applyAlignment="1" applyProtection="1">
      <alignment horizontal="center" vertical="top" wrapText="1" readingOrder="1"/>
      <protection locked="0"/>
    </xf>
    <xf numFmtId="0" fontId="7" fillId="0" borderId="4" xfId="0" applyFont="1" applyBorder="1" applyAlignment="1" applyProtection="1">
      <alignment horizontal="center" vertical="top" wrapText="1" readingOrder="1"/>
      <protection locked="0"/>
    </xf>
    <xf numFmtId="0" fontId="0" fillId="0" borderId="10" xfId="0" applyBorder="1" applyAlignment="1" applyProtection="1">
      <alignment vertical="top" wrapText="1"/>
      <protection locked="0"/>
    </xf>
    <xf numFmtId="0" fontId="0" fillId="0" borderId="11" xfId="0" applyBorder="1" applyAlignment="1" applyProtection="1">
      <alignment vertical="top" wrapText="1"/>
      <protection locked="0"/>
    </xf>
    <xf numFmtId="0" fontId="5" fillId="0" borderId="12" xfId="0" applyFont="1" applyBorder="1" applyAlignment="1" applyProtection="1">
      <alignment vertical="top" wrapText="1" readingOrder="1"/>
      <protection locked="0"/>
    </xf>
    <xf numFmtId="0" fontId="0" fillId="0" borderId="13" xfId="0" applyBorder="1" applyAlignment="1" applyProtection="1">
      <alignment vertical="top" wrapText="1"/>
      <protection locked="0"/>
    </xf>
    <xf numFmtId="0" fontId="5" fillId="0" borderId="9" xfId="0" applyFont="1" applyBorder="1" applyAlignment="1" applyProtection="1">
      <alignment vertical="top" wrapText="1" readingOrder="1"/>
      <protection locked="0"/>
    </xf>
    <xf numFmtId="0" fontId="8" fillId="0" borderId="0" xfId="0" applyFont="1" applyAlignment="1" applyProtection="1">
      <alignment horizontal="center" vertical="top" wrapText="1" readingOrder="1"/>
      <protection locked="0"/>
    </xf>
    <xf numFmtId="0" fontId="7" fillId="0" borderId="2" xfId="0" applyFont="1" applyBorder="1" applyAlignment="1" applyProtection="1">
      <alignment horizontal="center" vertical="top" wrapText="1" readingOrder="1"/>
      <protection locked="0"/>
    </xf>
    <xf numFmtId="0" fontId="0" fillId="0" borderId="2" xfId="0" applyBorder="1" applyAlignment="1" applyProtection="1">
      <alignment vertical="distributed" wrapText="1"/>
      <protection locked="0"/>
    </xf>
    <xf numFmtId="0" fontId="0" fillId="2" borderId="3" xfId="0" applyFill="1" applyBorder="1" applyAlignment="1" applyProtection="1">
      <alignment vertical="top" wrapText="1"/>
      <protection locked="0"/>
    </xf>
    <xf numFmtId="0" fontId="0" fillId="2" borderId="11" xfId="0" applyFill="1" applyBorder="1" applyAlignment="1" applyProtection="1">
      <alignment vertical="top" wrapText="1"/>
      <protection locked="0"/>
    </xf>
    <xf numFmtId="0" fontId="0" fillId="2" borderId="9" xfId="0" applyFill="1" applyBorder="1" applyAlignment="1" applyProtection="1">
      <alignment vertical="top" wrapText="1"/>
      <protection locked="0"/>
    </xf>
    <xf numFmtId="0" fontId="0" fillId="2" borderId="8" xfId="0" applyFill="1" applyBorder="1" applyAlignment="1" applyProtection="1">
      <alignment vertical="top" wrapText="1"/>
      <protection locked="0"/>
    </xf>
    <xf numFmtId="0" fontId="0" fillId="2" borderId="10" xfId="0" applyFill="1" applyBorder="1" applyAlignment="1" applyProtection="1">
      <alignment vertical="top" wrapText="1"/>
      <protection locked="0"/>
    </xf>
    <xf numFmtId="0" fontId="0" fillId="2" borderId="2" xfId="0" applyFill="1" applyBorder="1" applyAlignment="1" applyProtection="1">
      <alignment vertical="top" wrapText="1"/>
      <protection locked="0"/>
    </xf>
    <xf numFmtId="0" fontId="0" fillId="3" borderId="3" xfId="0" applyFill="1" applyBorder="1" applyAlignment="1" applyProtection="1">
      <alignment vertical="top" wrapText="1"/>
      <protection locked="0"/>
    </xf>
    <xf numFmtId="0" fontId="0" fillId="3" borderId="10" xfId="0" applyFill="1" applyBorder="1" applyAlignment="1" applyProtection="1">
      <alignment vertical="top" wrapText="1"/>
      <protection locked="0"/>
    </xf>
    <xf numFmtId="0" fontId="0" fillId="3" borderId="2" xfId="0" applyFill="1" applyBorder="1" applyAlignment="1" applyProtection="1">
      <alignment vertical="top" wrapText="1"/>
      <protection locked="0"/>
    </xf>
    <xf numFmtId="0" fontId="0" fillId="3" borderId="11" xfId="0" applyFill="1" applyBorder="1" applyAlignment="1" applyProtection="1">
      <alignment vertical="top" wrapText="1"/>
      <protection locked="0"/>
    </xf>
    <xf numFmtId="0" fontId="0" fillId="3" borderId="9" xfId="0" applyFill="1" applyBorder="1" applyAlignment="1" applyProtection="1">
      <alignment vertical="top" wrapText="1"/>
      <protection locked="0"/>
    </xf>
    <xf numFmtId="0" fontId="0" fillId="3" borderId="8" xfId="0" applyFill="1" applyBorder="1" applyAlignment="1" applyProtection="1">
      <alignment vertical="top" wrapText="1"/>
      <protection locked="0"/>
    </xf>
    <xf numFmtId="0" fontId="0" fillId="0" borderId="0" xfId="0" applyBorder="1" applyAlignment="1" applyProtection="1">
      <alignment vertical="top" wrapText="1"/>
      <protection locked="0"/>
    </xf>
    <xf numFmtId="0" fontId="11" fillId="0" borderId="13" xfId="0" applyFont="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11" fillId="0" borderId="21" xfId="0" applyFont="1" applyBorder="1" applyAlignment="1" applyProtection="1">
      <alignment horizontal="center" vertical="top" wrapText="1"/>
      <protection locked="0"/>
    </xf>
    <xf numFmtId="0" fontId="11" fillId="0" borderId="20" xfId="0" applyFont="1" applyBorder="1" applyAlignment="1" applyProtection="1">
      <alignment horizontal="left" vertical="top" wrapText="1"/>
      <protection locked="0"/>
    </xf>
    <xf numFmtId="0" fontId="11" fillId="0" borderId="22" xfId="0" applyFont="1" applyBorder="1" applyAlignment="1" applyProtection="1">
      <alignment horizontal="left" vertical="top" wrapText="1"/>
      <protection locked="0"/>
    </xf>
    <xf numFmtId="0" fontId="0" fillId="2" borderId="13" xfId="0" applyFill="1" applyBorder="1" applyAlignment="1" applyProtection="1">
      <alignment vertical="top" wrapText="1"/>
      <protection locked="0"/>
    </xf>
    <xf numFmtId="0" fontId="12" fillId="0" borderId="0" xfId="0" applyFont="1"/>
    <xf numFmtId="0" fontId="11" fillId="4" borderId="23" xfId="0" applyFont="1" applyFill="1" applyBorder="1" applyAlignment="1" applyProtection="1">
      <alignment horizontal="left" vertical="top" wrapText="1" readingOrder="1"/>
      <protection locked="0"/>
    </xf>
    <xf numFmtId="0" fontId="11" fillId="0" borderId="7" xfId="0" applyFont="1" applyBorder="1" applyAlignment="1">
      <alignment horizontal="left" vertical="distributed" readingOrder="1"/>
    </xf>
    <xf numFmtId="0" fontId="13" fillId="2" borderId="11" xfId="0" applyFont="1" applyFill="1" applyBorder="1" applyAlignment="1" applyProtection="1">
      <alignment horizontal="left" vertical="top" wrapText="1" readingOrder="1"/>
      <protection locked="0"/>
    </xf>
    <xf numFmtId="0" fontId="13" fillId="2" borderId="8" xfId="0" applyFont="1" applyFill="1" applyBorder="1" applyAlignment="1" applyProtection="1">
      <alignment horizontal="left" vertical="top" wrapText="1" readingOrder="1"/>
      <protection locked="0"/>
    </xf>
    <xf numFmtId="0" fontId="13" fillId="2" borderId="9" xfId="0" applyFont="1" applyFill="1" applyBorder="1" applyAlignment="1" applyProtection="1">
      <alignment horizontal="left" vertical="top" wrapText="1" readingOrder="1"/>
      <protection locked="0"/>
    </xf>
    <xf numFmtId="0" fontId="13" fillId="2" borderId="0" xfId="0" applyFont="1" applyFill="1" applyBorder="1" applyAlignment="1" applyProtection="1">
      <alignment horizontal="left" vertical="top" wrapText="1" readingOrder="1"/>
      <protection locked="0"/>
    </xf>
    <xf numFmtId="0" fontId="13" fillId="2" borderId="6" xfId="0" applyFont="1" applyFill="1" applyBorder="1" applyAlignment="1" applyProtection="1">
      <alignment horizontal="left" vertical="top" wrapText="1" readingOrder="1"/>
      <protection locked="0"/>
    </xf>
    <xf numFmtId="0" fontId="11" fillId="0" borderId="13" xfId="0" applyFont="1" applyBorder="1" applyAlignment="1" applyProtection="1">
      <alignment horizontal="left" vertical="top" wrapText="1" readingOrder="1"/>
      <protection locked="0"/>
    </xf>
    <xf numFmtId="0" fontId="11" fillId="0" borderId="23" xfId="0" applyFont="1" applyBorder="1" applyAlignment="1" applyProtection="1">
      <alignment horizontal="left" vertical="top" wrapText="1"/>
      <protection locked="0"/>
    </xf>
    <xf numFmtId="0" fontId="11" fillId="0" borderId="23" xfId="0" applyFont="1" applyBorder="1" applyAlignment="1" applyProtection="1">
      <alignment horizontal="center" vertical="top" wrapText="1"/>
      <protection locked="0"/>
    </xf>
    <xf numFmtId="0" fontId="11" fillId="4" borderId="16" xfId="0" applyFont="1" applyFill="1" applyBorder="1" applyAlignment="1" applyProtection="1">
      <alignment vertical="top" wrapText="1"/>
      <protection locked="0"/>
    </xf>
    <xf numFmtId="0" fontId="11" fillId="4" borderId="31" xfId="0" applyFont="1" applyFill="1" applyBorder="1" applyAlignment="1" applyProtection="1">
      <alignment vertical="top" wrapText="1"/>
      <protection locked="0"/>
    </xf>
    <xf numFmtId="0" fontId="11" fillId="4" borderId="32" xfId="0" applyFont="1" applyFill="1" applyBorder="1" applyAlignment="1" applyProtection="1">
      <alignment vertical="top" wrapText="1"/>
      <protection locked="0"/>
    </xf>
    <xf numFmtId="0" fontId="0" fillId="0" borderId="0" xfId="0" applyBorder="1" applyAlignment="1">
      <alignment vertical="distributed"/>
    </xf>
    <xf numFmtId="0" fontId="11" fillId="0" borderId="2" xfId="0" applyFont="1" applyBorder="1" applyAlignment="1" applyProtection="1">
      <alignment vertical="top" wrapText="1"/>
      <protection locked="0"/>
    </xf>
    <xf numFmtId="0" fontId="11" fillId="0" borderId="2" xfId="0" applyFont="1" applyBorder="1" applyAlignment="1" applyProtection="1">
      <alignment horizontal="center" vertical="top" wrapText="1"/>
      <protection locked="0"/>
    </xf>
    <xf numFmtId="0" fontId="11" fillId="0" borderId="3" xfId="0" applyFont="1" applyBorder="1" applyAlignment="1" applyProtection="1">
      <alignment horizontal="center" vertical="top" wrapText="1"/>
      <protection locked="0"/>
    </xf>
    <xf numFmtId="0" fontId="0" fillId="0" borderId="0" xfId="0" applyBorder="1"/>
    <xf numFmtId="0" fontId="13" fillId="0" borderId="32" xfId="0" applyFont="1" applyBorder="1" applyAlignment="1">
      <alignment horizontal="left" vertical="top" wrapText="1" readingOrder="1"/>
    </xf>
    <xf numFmtId="0" fontId="11" fillId="0" borderId="9" xfId="0" applyFont="1" applyBorder="1" applyAlignment="1">
      <alignment horizontal="left" vertical="top" wrapText="1" readingOrder="1"/>
    </xf>
    <xf numFmtId="0" fontId="0" fillId="0" borderId="28" xfId="0" applyBorder="1" applyAlignment="1" applyProtection="1">
      <alignment vertical="distributed" wrapText="1"/>
      <protection locked="0"/>
    </xf>
    <xf numFmtId="0" fontId="0" fillId="0" borderId="29" xfId="0" applyBorder="1" applyAlignment="1" applyProtection="1">
      <alignment vertical="distributed" wrapText="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5" fillId="0" borderId="13" xfId="0" applyFont="1" applyBorder="1" applyAlignment="1" applyProtection="1">
      <alignment vertical="top" wrapText="1" readingOrder="1"/>
      <protection locked="0"/>
    </xf>
    <xf numFmtId="0" fontId="13" fillId="0" borderId="5" xfId="0" applyFont="1" applyBorder="1" applyAlignment="1" applyProtection="1">
      <alignment vertical="top" wrapText="1" readingOrder="1"/>
      <protection locked="0"/>
    </xf>
    <xf numFmtId="0" fontId="13" fillId="0" borderId="9" xfId="0" applyFont="1" applyBorder="1" applyAlignment="1" applyProtection="1">
      <alignment vertical="top" wrapText="1" readingOrder="1"/>
      <protection locked="0"/>
    </xf>
    <xf numFmtId="0" fontId="0" fillId="0" borderId="1" xfId="0" applyBorder="1" applyAlignment="1" applyProtection="1">
      <alignment vertical="top" wrapText="1"/>
      <protection locked="0"/>
    </xf>
    <xf numFmtId="49" fontId="11" fillId="0" borderId="1" xfId="0" applyNumberFormat="1" applyFont="1" applyBorder="1" applyAlignment="1" applyProtection="1">
      <alignment vertical="top" wrapText="1"/>
      <protection locked="0"/>
    </xf>
    <xf numFmtId="0" fontId="0" fillId="2" borderId="18" xfId="0" applyFill="1" applyBorder="1" applyAlignment="1" applyProtection="1">
      <alignment vertical="top" wrapText="1"/>
      <protection locked="0"/>
    </xf>
    <xf numFmtId="0" fontId="0" fillId="2" borderId="19" xfId="0" applyFill="1" applyBorder="1" applyAlignment="1" applyProtection="1">
      <alignment vertical="top" wrapText="1"/>
      <protection locked="0"/>
    </xf>
    <xf numFmtId="0" fontId="0" fillId="2" borderId="17" xfId="0" applyFill="1" applyBorder="1" applyAlignment="1" applyProtection="1">
      <alignment vertical="top" wrapText="1"/>
      <protection locked="0"/>
    </xf>
    <xf numFmtId="0" fontId="0" fillId="2" borderId="14" xfId="0" applyFill="1" applyBorder="1" applyAlignment="1" applyProtection="1">
      <alignment vertical="top" wrapText="1"/>
      <protection locked="0"/>
    </xf>
    <xf numFmtId="0" fontId="0" fillId="2" borderId="15" xfId="0" applyFill="1" applyBorder="1" applyAlignment="1" applyProtection="1">
      <alignment vertical="top" wrapText="1"/>
      <protection locked="0"/>
    </xf>
    <xf numFmtId="0" fontId="13" fillId="0" borderId="0" xfId="0" applyFont="1" applyBorder="1" applyAlignment="1" applyProtection="1">
      <alignment vertical="top" wrapText="1" readingOrder="1"/>
      <protection locked="0"/>
    </xf>
    <xf numFmtId="0" fontId="11" fillId="0" borderId="23" xfId="0" applyFont="1" applyBorder="1" applyAlignment="1">
      <alignment horizontal="left" readingOrder="1"/>
    </xf>
    <xf numFmtId="0" fontId="11" fillId="0" borderId="23" xfId="0" applyFont="1" applyBorder="1" applyAlignment="1">
      <alignment vertical="top" wrapText="1"/>
    </xf>
    <xf numFmtId="0" fontId="13" fillId="4" borderId="23" xfId="0" applyFont="1" applyFill="1" applyBorder="1" applyAlignment="1" applyProtection="1">
      <alignment horizontal="left" vertical="top" wrapText="1" readingOrder="1"/>
      <protection locked="0"/>
    </xf>
    <xf numFmtId="0" fontId="5" fillId="0" borderId="39" xfId="0" applyFont="1" applyBorder="1" applyAlignment="1" applyProtection="1">
      <alignment vertical="top" wrapText="1" readingOrder="1"/>
      <protection locked="0"/>
    </xf>
    <xf numFmtId="0" fontId="0" fillId="0" borderId="38" xfId="0" applyBorder="1"/>
    <xf numFmtId="0" fontId="0" fillId="0" borderId="28" xfId="0" applyBorder="1"/>
    <xf numFmtId="0" fontId="13" fillId="4" borderId="13" xfId="0" applyFont="1" applyFill="1" applyBorder="1" applyAlignment="1" applyProtection="1">
      <alignment vertical="top" wrapText="1" readingOrder="1"/>
      <protection locked="0"/>
    </xf>
    <xf numFmtId="0" fontId="13" fillId="4" borderId="6" xfId="0" applyFont="1" applyFill="1" applyBorder="1" applyAlignment="1" applyProtection="1">
      <alignment vertical="top" wrapText="1" readingOrder="1"/>
      <protection locked="0"/>
    </xf>
    <xf numFmtId="0" fontId="13" fillId="0" borderId="28" xfId="0" applyFont="1" applyBorder="1" applyAlignment="1" applyProtection="1">
      <alignment vertical="top" wrapText="1" readingOrder="1"/>
      <protection locked="0"/>
    </xf>
    <xf numFmtId="0" fontId="13" fillId="0" borderId="18" xfId="0" applyFont="1" applyBorder="1" applyAlignment="1" applyProtection="1">
      <alignment vertical="top" wrapText="1" readingOrder="1"/>
      <protection locked="0"/>
    </xf>
    <xf numFmtId="0" fontId="11" fillId="0" borderId="0" xfId="0" applyFont="1" applyBorder="1" applyAlignment="1" applyProtection="1">
      <alignment vertical="top" wrapText="1" readingOrder="1"/>
      <protection locked="0"/>
    </xf>
    <xf numFmtId="0" fontId="13" fillId="2" borderId="13" xfId="0" applyFont="1" applyFill="1" applyBorder="1" applyAlignment="1" applyProtection="1">
      <alignment horizontal="left" vertical="top" wrapText="1" readingOrder="1"/>
      <protection locked="0"/>
    </xf>
    <xf numFmtId="0" fontId="0" fillId="0" borderId="23" xfId="0" applyBorder="1" applyAlignment="1" applyProtection="1">
      <alignment vertical="top" wrapText="1"/>
      <protection locked="0"/>
    </xf>
    <xf numFmtId="0" fontId="11" fillId="0" borderId="23" xfId="0" applyFont="1" applyBorder="1" applyAlignment="1" applyProtection="1">
      <alignment vertical="top" wrapText="1" readingOrder="1"/>
      <protection locked="0"/>
    </xf>
    <xf numFmtId="0" fontId="11" fillId="0" borderId="23" xfId="0" applyFont="1" applyBorder="1" applyAlignment="1">
      <alignment horizontal="left" vertical="top" readingOrder="1"/>
    </xf>
    <xf numFmtId="0" fontId="11" fillId="4" borderId="0" xfId="0" applyFont="1" applyFill="1" applyBorder="1" applyAlignment="1" applyProtection="1">
      <alignment vertical="top" wrapText="1"/>
      <protection locked="0"/>
    </xf>
    <xf numFmtId="0" fontId="0" fillId="0" borderId="37" xfId="0"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11" fillId="5" borderId="23" xfId="0" applyFont="1" applyFill="1" applyBorder="1" applyAlignment="1" applyProtection="1">
      <alignment vertical="top" wrapText="1"/>
      <protection locked="0"/>
    </xf>
    <xf numFmtId="165" fontId="11" fillId="5" borderId="23" xfId="0" applyNumberFormat="1" applyFont="1" applyFill="1" applyBorder="1" applyAlignment="1" applyProtection="1">
      <alignment vertical="top" wrapText="1"/>
      <protection locked="0"/>
    </xf>
    <xf numFmtId="0" fontId="5" fillId="5" borderId="23" xfId="0" applyNumberFormat="1" applyFont="1" applyFill="1" applyBorder="1" applyAlignment="1" applyProtection="1">
      <alignment horizontal="left" vertical="top" wrapText="1"/>
    </xf>
    <xf numFmtId="0" fontId="11" fillId="5" borderId="33" xfId="0" applyFont="1" applyFill="1" applyBorder="1" applyAlignment="1" applyProtection="1">
      <alignment vertical="top" wrapText="1"/>
      <protection locked="0"/>
    </xf>
    <xf numFmtId="0" fontId="11" fillId="5" borderId="32" xfId="0" applyFont="1" applyFill="1" applyBorder="1" applyAlignment="1" applyProtection="1">
      <alignment vertical="top" wrapText="1"/>
      <protection locked="0"/>
    </xf>
    <xf numFmtId="0" fontId="11" fillId="5" borderId="16" xfId="0" applyFont="1" applyFill="1" applyBorder="1" applyAlignment="1" applyProtection="1">
      <alignment vertical="top" wrapText="1"/>
      <protection locked="0"/>
    </xf>
    <xf numFmtId="0" fontId="11" fillId="5" borderId="16" xfId="0" applyFont="1" applyFill="1" applyBorder="1"/>
    <xf numFmtId="165" fontId="11" fillId="5" borderId="32" xfId="0" applyNumberFormat="1" applyFont="1" applyFill="1" applyBorder="1" applyAlignment="1" applyProtection="1">
      <alignment vertical="top" wrapText="1"/>
      <protection locked="0"/>
    </xf>
    <xf numFmtId="0" fontId="0" fillId="0" borderId="36" xfId="0" applyBorder="1" applyAlignment="1" applyProtection="1">
      <alignment vertical="top" wrapText="1"/>
      <protection locked="0"/>
    </xf>
    <xf numFmtId="0" fontId="0" fillId="0" borderId="38" xfId="0" applyBorder="1" applyAlignment="1" applyProtection="1">
      <alignment vertical="top" wrapText="1"/>
      <protection locked="0"/>
    </xf>
    <xf numFmtId="0" fontId="13" fillId="2" borderId="26" xfId="0" applyFont="1" applyFill="1" applyBorder="1" applyAlignment="1" applyProtection="1">
      <alignment horizontal="left" vertical="top" wrapText="1" readingOrder="1"/>
      <protection locked="0"/>
    </xf>
    <xf numFmtId="0" fontId="0" fillId="0" borderId="9" xfId="0" applyBorder="1" applyAlignment="1" applyProtection="1">
      <alignment vertical="top" wrapText="1"/>
      <protection locked="0"/>
    </xf>
    <xf numFmtId="0" fontId="5" fillId="0" borderId="9" xfId="0" applyFont="1" applyBorder="1" applyAlignment="1" applyProtection="1">
      <alignment vertical="top" wrapText="1" readingOrder="1"/>
      <protection locked="0"/>
    </xf>
    <xf numFmtId="0" fontId="10" fillId="0" borderId="2" xfId="0" applyFont="1" applyBorder="1" applyAlignment="1" applyProtection="1">
      <alignment vertical="top" wrapText="1"/>
      <protection locked="0"/>
    </xf>
    <xf numFmtId="0" fontId="14" fillId="0" borderId="3" xfId="0" applyFont="1" applyBorder="1" applyAlignment="1" applyProtection="1">
      <alignment vertical="top" wrapText="1"/>
      <protection locked="0"/>
    </xf>
    <xf numFmtId="0" fontId="10" fillId="0" borderId="3" xfId="0" applyFont="1" applyBorder="1" applyAlignment="1" applyProtection="1">
      <alignment vertical="top" wrapText="1"/>
      <protection locked="0"/>
    </xf>
    <xf numFmtId="0" fontId="11" fillId="0" borderId="26" xfId="0" applyFont="1" applyBorder="1" applyAlignment="1" applyProtection="1">
      <alignment vertical="top" wrapText="1" readingOrder="1"/>
      <protection locked="0"/>
    </xf>
    <xf numFmtId="168" fontId="0" fillId="0" borderId="0" xfId="0" applyNumberFormat="1"/>
    <xf numFmtId="14" fontId="11" fillId="0" borderId="33" xfId="0" applyNumberFormat="1" applyFont="1" applyBorder="1" applyAlignment="1">
      <alignment horizontal="center" vertical="top" wrapText="1"/>
    </xf>
    <xf numFmtId="14" fontId="11" fillId="0" borderId="30" xfId="0" applyNumberFormat="1" applyFont="1" applyBorder="1" applyAlignment="1">
      <alignment horizontal="center" vertical="top" wrapText="1"/>
    </xf>
    <xf numFmtId="14" fontId="11" fillId="0" borderId="32" xfId="0" applyNumberFormat="1" applyFont="1" applyBorder="1" applyAlignment="1">
      <alignment horizontal="center" vertical="top" wrapText="1"/>
    </xf>
    <xf numFmtId="14" fontId="11" fillId="0" borderId="49" xfId="0" applyNumberFormat="1" applyFont="1" applyBorder="1" applyAlignment="1">
      <alignment horizontal="center" vertical="top" wrapText="1"/>
    </xf>
    <xf numFmtId="14" fontId="11" fillId="0" borderId="48" xfId="0" applyNumberFormat="1" applyFont="1" applyBorder="1" applyAlignment="1">
      <alignment horizontal="center" vertical="top" wrapText="1"/>
    </xf>
    <xf numFmtId="14" fontId="11" fillId="0" borderId="54" xfId="0" applyNumberFormat="1" applyFont="1" applyBorder="1" applyAlignment="1">
      <alignment horizontal="center" vertical="top" wrapText="1"/>
    </xf>
    <xf numFmtId="0" fontId="11" fillId="0" borderId="12" xfId="0" applyFont="1" applyBorder="1" applyAlignment="1" applyProtection="1">
      <alignment horizontal="left" vertical="top" wrapText="1" readingOrder="1"/>
      <protection locked="0"/>
    </xf>
    <xf numFmtId="0" fontId="11" fillId="0" borderId="23" xfId="0" applyFont="1" applyBorder="1" applyAlignment="1" applyProtection="1">
      <alignment vertical="top" wrapText="1"/>
      <protection locked="0"/>
    </xf>
    <xf numFmtId="0" fontId="5" fillId="0" borderId="9" xfId="0" applyFont="1" applyBorder="1" applyAlignment="1" applyProtection="1">
      <alignment vertical="top" wrapText="1" readingOrder="1"/>
      <protection locked="0"/>
    </xf>
    <xf numFmtId="0" fontId="0" fillId="0" borderId="0" xfId="0"/>
    <xf numFmtId="0" fontId="0" fillId="2" borderId="13"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11" fillId="0" borderId="23" xfId="0" applyFont="1" applyBorder="1" applyAlignment="1" applyProtection="1">
      <alignment horizontal="center" vertical="top" wrapText="1"/>
      <protection locked="0"/>
    </xf>
    <xf numFmtId="0" fontId="0" fillId="0" borderId="1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39" xfId="0" applyBorder="1" applyAlignment="1" applyProtection="1">
      <alignment vertical="top" wrapText="1"/>
      <protection locked="0"/>
    </xf>
    <xf numFmtId="0" fontId="0" fillId="0" borderId="0" xfId="0" applyBorder="1"/>
    <xf numFmtId="0" fontId="0" fillId="0" borderId="36" xfId="0" applyBorder="1" applyAlignment="1" applyProtection="1">
      <alignment vertical="top" wrapText="1"/>
      <protection locked="0"/>
    </xf>
    <xf numFmtId="0" fontId="0" fillId="2" borderId="28" xfId="0" applyFill="1" applyBorder="1" applyAlignment="1" applyProtection="1">
      <alignment vertical="top" wrapText="1"/>
      <protection locked="0"/>
    </xf>
    <xf numFmtId="0" fontId="0" fillId="2" borderId="29" xfId="0" applyFill="1" applyBorder="1" applyAlignment="1" applyProtection="1">
      <alignment vertical="top" wrapText="1"/>
      <protection locked="0"/>
    </xf>
    <xf numFmtId="0" fontId="13" fillId="2" borderId="27" xfId="0" applyFont="1" applyFill="1" applyBorder="1" applyAlignment="1" applyProtection="1">
      <alignment horizontal="left" vertical="top" wrapText="1" readingOrder="1"/>
      <protection locked="0"/>
    </xf>
    <xf numFmtId="0" fontId="0" fillId="0" borderId="28" xfId="0" applyBorder="1"/>
    <xf numFmtId="0" fontId="0" fillId="0" borderId="40"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17"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0" borderId="19" xfId="0" applyBorder="1"/>
    <xf numFmtId="0" fontId="13" fillId="0" borderId="0" xfId="0" applyFont="1" applyBorder="1" applyAlignment="1">
      <alignment horizontal="left" readingOrder="1"/>
    </xf>
    <xf numFmtId="0" fontId="0" fillId="0" borderId="18" xfId="0" applyBorder="1"/>
    <xf numFmtId="0" fontId="0" fillId="0" borderId="0" xfId="0"/>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0" xfId="0" applyBorder="1"/>
    <xf numFmtId="0" fontId="0" fillId="0" borderId="0" xfId="0"/>
    <xf numFmtId="0" fontId="11" fillId="0" borderId="23" xfId="0" applyFont="1" applyBorder="1" applyAlignment="1" applyProtection="1">
      <alignment horizontal="center" vertical="top" wrapText="1"/>
      <protection locked="0"/>
    </xf>
    <xf numFmtId="0" fontId="11" fillId="0" borderId="23" xfId="0" applyFont="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5" xfId="0" applyBorder="1" applyAlignment="1" applyProtection="1">
      <alignment vertical="top" wrapText="1"/>
      <protection locked="0"/>
    </xf>
    <xf numFmtId="49" fontId="0" fillId="0" borderId="7" xfId="0" applyNumberFormat="1"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0" xfId="0"/>
    <xf numFmtId="0" fontId="0" fillId="0" borderId="8"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0" xfId="0" applyBorder="1" applyAlignment="1" applyProtection="1">
      <alignment vertical="top" wrapText="1"/>
      <protection locked="0"/>
    </xf>
    <xf numFmtId="0" fontId="13" fillId="0" borderId="8" xfId="0" applyFont="1" applyBorder="1" applyAlignment="1" applyProtection="1">
      <alignment horizontal="left" vertical="top" wrapText="1" readingOrder="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0" borderId="0" xfId="0" applyBorder="1"/>
    <xf numFmtId="49" fontId="11" fillId="0" borderId="5" xfId="0" applyNumberFormat="1" applyFont="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0" xfId="0" applyBorder="1"/>
    <xf numFmtId="0" fontId="0" fillId="0" borderId="39" xfId="0" applyBorder="1" applyAlignment="1" applyProtection="1">
      <alignment vertical="top" wrapText="1"/>
      <protection locked="0"/>
    </xf>
    <xf numFmtId="0" fontId="0" fillId="0" borderId="36" xfId="0" applyBorder="1" applyAlignment="1" applyProtection="1">
      <alignment vertical="top" wrapText="1"/>
      <protection locked="0"/>
    </xf>
    <xf numFmtId="0" fontId="11" fillId="0" borderId="33" xfId="0" applyFont="1" applyBorder="1" applyAlignment="1" applyProtection="1">
      <alignment horizontal="center" vertical="top" wrapText="1"/>
      <protection locked="0"/>
    </xf>
    <xf numFmtId="0" fontId="11" fillId="0" borderId="32" xfId="0" applyFont="1" applyBorder="1" applyAlignment="1" applyProtection="1">
      <alignment horizontal="center" vertical="top" wrapText="1"/>
      <protection locked="0"/>
    </xf>
    <xf numFmtId="0" fontId="0" fillId="0" borderId="0" xfId="0"/>
    <xf numFmtId="0" fontId="5" fillId="0" borderId="9" xfId="0" applyFont="1" applyBorder="1" applyAlignment="1" applyProtection="1">
      <alignment vertical="top" wrapText="1" readingOrder="1"/>
      <protection locked="0"/>
    </xf>
    <xf numFmtId="0" fontId="0" fillId="0" borderId="0" xfId="0" applyBorder="1" applyAlignment="1" applyProtection="1">
      <alignment vertical="top" wrapText="1"/>
      <protection locked="0"/>
    </xf>
    <xf numFmtId="0" fontId="11" fillId="0" borderId="16" xfId="0" applyFont="1" applyBorder="1" applyAlignment="1" applyProtection="1">
      <alignment horizontal="center" vertical="top" wrapText="1"/>
      <protection locked="0"/>
    </xf>
    <xf numFmtId="0" fontId="11" fillId="0" borderId="23" xfId="0" applyFont="1" applyBorder="1" applyAlignment="1" applyProtection="1">
      <alignment horizontal="center" vertical="top" wrapText="1"/>
      <protection locked="0"/>
    </xf>
    <xf numFmtId="0" fontId="11" fillId="0" borderId="23" xfId="0" applyFont="1" applyBorder="1" applyAlignment="1" applyProtection="1">
      <alignment vertical="top" wrapText="1"/>
      <protection locked="0"/>
    </xf>
    <xf numFmtId="0" fontId="11" fillId="0" borderId="3"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0" fillId="0" borderId="0" xfId="0"/>
    <xf numFmtId="0" fontId="0" fillId="0" borderId="11"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0" xfId="0"/>
    <xf numFmtId="0" fontId="0" fillId="2" borderId="6" xfId="0" applyFill="1" applyBorder="1" applyAlignment="1" applyProtection="1">
      <alignment vertical="top" wrapText="1"/>
      <protection locked="0"/>
    </xf>
    <xf numFmtId="0" fontId="11" fillId="0" borderId="23" xfId="0" applyFont="1" applyBorder="1" applyAlignment="1" applyProtection="1">
      <alignment horizontal="center" vertical="top" wrapText="1"/>
      <protection locked="0"/>
    </xf>
    <xf numFmtId="0" fontId="0" fillId="2" borderId="13" xfId="0" applyFill="1" applyBorder="1" applyAlignment="1" applyProtection="1">
      <alignment vertical="top" wrapText="1"/>
      <protection locked="0"/>
    </xf>
    <xf numFmtId="0" fontId="11" fillId="0" borderId="23" xfId="0" applyFont="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0" xfId="0"/>
    <xf numFmtId="0" fontId="11" fillId="0" borderId="23" xfId="0" applyFont="1" applyBorder="1" applyAlignment="1" applyProtection="1">
      <alignment vertical="top" wrapText="1"/>
      <protection locked="0"/>
    </xf>
    <xf numFmtId="0" fontId="5" fillId="0" borderId="25" xfId="0" applyFont="1" applyBorder="1" applyAlignment="1" applyProtection="1">
      <alignment vertical="top" wrapText="1" readingOrder="1"/>
      <protection locked="0"/>
    </xf>
    <xf numFmtId="0" fontId="11" fillId="0" borderId="6" xfId="0" applyFont="1" applyBorder="1" applyAlignment="1" applyProtection="1">
      <alignment vertical="top" wrapText="1"/>
      <protection locked="0"/>
    </xf>
    <xf numFmtId="0" fontId="11" fillId="0" borderId="0" xfId="0" applyFont="1"/>
    <xf numFmtId="0" fontId="13" fillId="0" borderId="11" xfId="0" applyFont="1" applyBorder="1" applyAlignment="1" applyProtection="1">
      <alignment vertical="top" wrapText="1"/>
      <protection locked="0"/>
    </xf>
    <xf numFmtId="0" fontId="13" fillId="0" borderId="8"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0" fontId="13" fillId="0" borderId="10" xfId="0" applyFont="1" applyBorder="1" applyAlignment="1" applyProtection="1">
      <alignment vertical="top" wrapText="1"/>
      <protection locked="0"/>
    </xf>
    <xf numFmtId="0" fontId="13" fillId="0" borderId="2" xfId="0" applyFont="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xf numFmtId="0" fontId="0" fillId="0" borderId="0" xfId="0"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27" xfId="0" applyFont="1" applyBorder="1" applyAlignment="1" applyProtection="1">
      <alignment vertical="top" wrapText="1"/>
      <protection locked="0"/>
    </xf>
    <xf numFmtId="0" fontId="0" fillId="0" borderId="37"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36" xfId="0" applyBorder="1" applyAlignment="1" applyProtection="1">
      <alignment vertical="top" wrapText="1"/>
      <protection locked="0"/>
    </xf>
    <xf numFmtId="0" fontId="11" fillId="4" borderId="36" xfId="0" applyFont="1" applyFill="1" applyBorder="1" applyAlignment="1" applyProtection="1">
      <alignment vertical="top" wrapText="1"/>
      <protection locked="0"/>
    </xf>
    <xf numFmtId="49" fontId="11" fillId="4" borderId="25" xfId="0" applyNumberFormat="1" applyFont="1" applyFill="1" applyBorder="1" applyAlignment="1" applyProtection="1">
      <alignment vertical="top" wrapText="1"/>
      <protection locked="0"/>
    </xf>
    <xf numFmtId="0" fontId="11" fillId="4" borderId="25" xfId="0" applyFont="1" applyFill="1" applyBorder="1" applyAlignment="1" applyProtection="1">
      <alignment vertical="top" wrapText="1"/>
      <protection locked="0"/>
    </xf>
    <xf numFmtId="0" fontId="11" fillId="4" borderId="39" xfId="0" applyFont="1" applyFill="1" applyBorder="1" applyAlignment="1" applyProtection="1">
      <alignment horizontal="center" vertical="top" wrapText="1"/>
      <protection locked="0"/>
    </xf>
    <xf numFmtId="165" fontId="11" fillId="4" borderId="46" xfId="0" applyNumberFormat="1" applyFont="1" applyFill="1" applyBorder="1" applyAlignment="1" applyProtection="1">
      <alignment vertical="top" wrapText="1"/>
      <protection locked="0"/>
    </xf>
    <xf numFmtId="165" fontId="11" fillId="4" borderId="40" xfId="0" applyNumberFormat="1" applyFont="1" applyFill="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29" xfId="0" applyBorder="1" applyAlignment="1" applyProtection="1">
      <alignment vertical="top" wrapText="1"/>
      <protection locked="0"/>
    </xf>
    <xf numFmtId="165" fontId="0" fillId="0" borderId="28" xfId="0" applyNumberFormat="1" applyBorder="1" applyAlignment="1" applyProtection="1">
      <alignment vertical="top" wrapText="1" readingOrder="1"/>
      <protection locked="0"/>
    </xf>
    <xf numFmtId="165" fontId="0" fillId="0" borderId="29" xfId="0" applyNumberFormat="1" applyBorder="1" applyAlignment="1" applyProtection="1">
      <alignment vertical="top" wrapText="1" readingOrder="1"/>
      <protection locked="0"/>
    </xf>
    <xf numFmtId="0" fontId="11" fillId="0" borderId="32" xfId="0" applyFont="1" applyBorder="1" applyAlignment="1" applyProtection="1">
      <alignment vertical="top" wrapText="1"/>
      <protection locked="0"/>
    </xf>
    <xf numFmtId="0" fontId="5" fillId="0" borderId="36" xfId="0" applyFont="1" applyBorder="1" applyAlignment="1" applyProtection="1">
      <alignment vertical="top" wrapText="1" readingOrder="1"/>
      <protection locked="0"/>
    </xf>
    <xf numFmtId="14" fontId="11" fillId="0" borderId="25" xfId="0" applyNumberFormat="1" applyFont="1" applyBorder="1" applyAlignment="1" applyProtection="1">
      <alignment vertical="top" wrapText="1"/>
      <protection locked="0"/>
    </xf>
    <xf numFmtId="0" fontId="11" fillId="0" borderId="23" xfId="0" applyFont="1" applyBorder="1" applyAlignment="1" applyProtection="1">
      <alignment vertical="distributed" wrapText="1" readingOrder="1"/>
      <protection locked="0"/>
    </xf>
    <xf numFmtId="0" fontId="11" fillId="0" borderId="16" xfId="0" applyFont="1" applyBorder="1"/>
    <xf numFmtId="0" fontId="11" fillId="0" borderId="16" xfId="0" applyFont="1" applyBorder="1" applyAlignment="1" applyProtection="1">
      <alignment vertical="top" wrapText="1"/>
      <protection locked="0"/>
    </xf>
    <xf numFmtId="0" fontId="11" fillId="0" borderId="23" xfId="0" applyFont="1" applyBorder="1" applyAlignment="1" applyProtection="1">
      <alignment horizontal="center" vertical="top" wrapText="1"/>
      <protection locked="0"/>
    </xf>
    <xf numFmtId="0" fontId="11" fillId="4" borderId="37" xfId="0" applyFont="1" applyFill="1" applyBorder="1" applyAlignment="1" applyProtection="1">
      <alignment horizontal="center" vertical="top" wrapText="1"/>
      <protection locked="0"/>
    </xf>
    <xf numFmtId="0" fontId="11" fillId="0" borderId="32" xfId="0" applyFont="1" applyBorder="1" applyAlignment="1" applyProtection="1">
      <alignment horizontal="center" vertical="top" wrapText="1"/>
      <protection locked="0"/>
    </xf>
    <xf numFmtId="0" fontId="0" fillId="0" borderId="0" xfId="0"/>
    <xf numFmtId="0" fontId="0" fillId="0" borderId="0" xfId="0" applyBorder="1" applyAlignment="1" applyProtection="1">
      <alignment vertical="top" wrapText="1"/>
      <protection locked="0"/>
    </xf>
    <xf numFmtId="0" fontId="5" fillId="0" borderId="0" xfId="0" applyFont="1" applyBorder="1" applyAlignment="1" applyProtection="1">
      <alignment vertical="top" wrapText="1" readingOrder="1"/>
      <protection locked="0"/>
    </xf>
    <xf numFmtId="0" fontId="11" fillId="0" borderId="27" xfId="0" applyFont="1" applyBorder="1" applyAlignment="1" applyProtection="1">
      <alignment vertical="top" wrapText="1"/>
      <protection locked="0"/>
    </xf>
    <xf numFmtId="0" fontId="5" fillId="0" borderId="23" xfId="0" applyFont="1" applyBorder="1" applyAlignment="1" applyProtection="1">
      <alignment vertical="top" wrapText="1" readingOrder="1"/>
      <protection locked="0"/>
    </xf>
    <xf numFmtId="0" fontId="0" fillId="0" borderId="23" xfId="0" applyBorder="1" applyAlignment="1" applyProtection="1">
      <alignment vertical="top" wrapText="1"/>
      <protection locked="0"/>
    </xf>
    <xf numFmtId="0" fontId="5" fillId="0" borderId="25" xfId="0" applyFont="1" applyBorder="1" applyAlignment="1" applyProtection="1">
      <alignment vertical="top" wrapText="1" readingOrder="1"/>
      <protection locked="0"/>
    </xf>
    <xf numFmtId="0" fontId="11" fillId="4" borderId="28" xfId="0" applyFont="1" applyFill="1" applyBorder="1" applyAlignment="1" applyProtection="1">
      <alignment horizontal="center" vertical="top" wrapText="1"/>
      <protection locked="0"/>
    </xf>
    <xf numFmtId="0" fontId="11" fillId="4" borderId="29" xfId="0" applyFont="1" applyFill="1" applyBorder="1" applyAlignment="1" applyProtection="1">
      <alignment horizontal="center" vertical="top" wrapText="1"/>
      <protection locked="0"/>
    </xf>
    <xf numFmtId="0" fontId="11" fillId="0" borderId="23" xfId="0" applyFont="1" applyBorder="1" applyAlignment="1">
      <alignment wrapText="1"/>
    </xf>
    <xf numFmtId="0" fontId="10" fillId="0" borderId="23"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1" fillId="0" borderId="0" xfId="0" applyFont="1" applyBorder="1"/>
    <xf numFmtId="0" fontId="11" fillId="4" borderId="0" xfId="0" applyFont="1" applyFill="1" applyBorder="1" applyAlignment="1" applyProtection="1">
      <alignment horizontal="center" vertical="top" wrapText="1"/>
      <protection locked="0"/>
    </xf>
    <xf numFmtId="0" fontId="11" fillId="0" borderId="33" xfId="0" applyFont="1" applyBorder="1" applyAlignment="1" applyProtection="1">
      <alignment horizontal="center" vertical="top" wrapText="1"/>
      <protection locked="0"/>
    </xf>
    <xf numFmtId="0" fontId="11" fillId="0" borderId="16" xfId="0" applyFont="1" applyBorder="1" applyAlignment="1" applyProtection="1">
      <alignment horizontal="center" vertical="top" wrapText="1"/>
      <protection locked="0"/>
    </xf>
    <xf numFmtId="0" fontId="11" fillId="0" borderId="32" xfId="0" applyFont="1" applyBorder="1" applyAlignment="1" applyProtection="1">
      <alignment horizontal="center" vertical="top" wrapText="1"/>
      <protection locked="0"/>
    </xf>
    <xf numFmtId="0" fontId="0" fillId="0" borderId="0" xfId="0"/>
    <xf numFmtId="0" fontId="5" fillId="0" borderId="9" xfId="0" applyFont="1" applyBorder="1" applyAlignment="1" applyProtection="1">
      <alignment vertical="top" wrapText="1" readingOrder="1"/>
      <protection locked="0"/>
    </xf>
    <xf numFmtId="49" fontId="0" fillId="0" borderId="5" xfId="0" applyNumberForma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7" xfId="0" applyBorder="1" applyAlignment="1" applyProtection="1">
      <alignment vertical="top" wrapText="1"/>
      <protection locked="0"/>
    </xf>
    <xf numFmtId="49" fontId="0" fillId="0" borderId="7" xfId="0" applyNumberFormat="1" applyBorder="1" applyAlignment="1" applyProtection="1">
      <alignment vertical="top" wrapText="1"/>
      <protection locked="0"/>
    </xf>
    <xf numFmtId="0" fontId="11" fillId="0" borderId="23" xfId="0" applyFont="1" applyBorder="1" applyAlignment="1" applyProtection="1">
      <alignment horizontal="center" vertical="top" wrapText="1"/>
      <protection locked="0"/>
    </xf>
    <xf numFmtId="49" fontId="5" fillId="0" borderId="1" xfId="0" applyNumberFormat="1" applyFont="1" applyBorder="1" applyAlignment="1" applyProtection="1">
      <alignment vertical="top" wrapText="1" readingOrder="1"/>
      <protection locked="0"/>
    </xf>
    <xf numFmtId="0" fontId="11" fillId="0" borderId="36" xfId="0" applyFont="1" applyBorder="1" applyAlignment="1" applyProtection="1">
      <alignment horizontal="center" vertical="top" wrapText="1"/>
      <protection locked="0"/>
    </xf>
    <xf numFmtId="165" fontId="0" fillId="0" borderId="0" xfId="0" applyNumberFormat="1"/>
    <xf numFmtId="0" fontId="5" fillId="0" borderId="9" xfId="0" applyFont="1" applyBorder="1" applyAlignment="1" applyProtection="1">
      <alignment vertical="top" wrapText="1" readingOrder="1"/>
      <protection locked="0"/>
    </xf>
    <xf numFmtId="0" fontId="0" fillId="0" borderId="0" xfId="0"/>
    <xf numFmtId="0" fontId="0" fillId="0" borderId="6" xfId="0" applyBorder="1" applyAlignment="1" applyProtection="1">
      <alignment vertical="top" wrapText="1"/>
      <protection locked="0"/>
    </xf>
    <xf numFmtId="0" fontId="0" fillId="0" borderId="9" xfId="0" applyBorder="1" applyAlignment="1" applyProtection="1">
      <alignment vertical="top" wrapText="1"/>
      <protection locked="0"/>
    </xf>
    <xf numFmtId="0" fontId="5" fillId="0" borderId="12" xfId="0" applyFont="1" applyBorder="1" applyAlignment="1" applyProtection="1">
      <alignment vertical="top" wrapText="1" readingOrder="1"/>
      <protection locked="0"/>
    </xf>
    <xf numFmtId="0" fontId="0" fillId="0" borderId="0"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0" xfId="0"/>
    <xf numFmtId="0" fontId="11" fillId="4" borderId="28" xfId="0" applyFont="1" applyFill="1" applyBorder="1" applyAlignment="1" applyProtection="1">
      <alignment horizontal="center" vertical="top" wrapText="1"/>
      <protection locked="0"/>
    </xf>
    <xf numFmtId="0" fontId="11" fillId="4" borderId="0" xfId="0" applyFont="1" applyFill="1" applyBorder="1" applyAlignment="1" applyProtection="1">
      <alignment horizontal="center" vertical="top" wrapText="1"/>
      <protection locked="0"/>
    </xf>
    <xf numFmtId="0" fontId="11" fillId="4" borderId="29" xfId="0" applyFont="1" applyFill="1" applyBorder="1" applyAlignment="1" applyProtection="1">
      <alignment horizontal="center" vertical="top" wrapText="1"/>
      <protection locked="0"/>
    </xf>
    <xf numFmtId="0" fontId="5" fillId="0" borderId="0" xfId="0" applyFont="1" applyBorder="1" applyAlignment="1" applyProtection="1">
      <alignment vertical="top" wrapText="1" readingOrder="1"/>
      <protection locked="0"/>
    </xf>
    <xf numFmtId="0" fontId="5" fillId="0" borderId="16" xfId="0" applyFont="1" applyBorder="1" applyAlignment="1" applyProtection="1">
      <alignment horizontal="left" vertical="top" wrapText="1" readingOrder="1"/>
      <protection locked="0"/>
    </xf>
    <xf numFmtId="0" fontId="13" fillId="0" borderId="26" xfId="0" applyFont="1" applyBorder="1" applyAlignment="1">
      <alignment vertical="distributed" readingOrder="1"/>
    </xf>
    <xf numFmtId="0" fontId="13" fillId="0" borderId="18" xfId="0" applyFont="1" applyBorder="1" applyAlignment="1">
      <alignment vertical="distributed" readingOrder="1"/>
    </xf>
    <xf numFmtId="0" fontId="13" fillId="0" borderId="15" xfId="0" applyFont="1" applyBorder="1" applyAlignment="1">
      <alignment vertical="distributed" readingOrder="1"/>
    </xf>
    <xf numFmtId="0" fontId="11" fillId="0" borderId="26" xfId="0" applyFont="1" applyBorder="1" applyAlignment="1">
      <alignment vertical="top" wrapText="1"/>
    </xf>
    <xf numFmtId="0" fontId="0" fillId="0" borderId="0" xfId="0"/>
    <xf numFmtId="0" fontId="0" fillId="0" borderId="0" xfId="0" applyBorder="1" applyAlignment="1" applyProtection="1">
      <alignment vertical="top" wrapText="1"/>
      <protection locked="0"/>
    </xf>
    <xf numFmtId="0" fontId="5" fillId="0" borderId="0" xfId="0" applyFont="1" applyBorder="1" applyAlignment="1" applyProtection="1">
      <alignment vertical="top" wrapText="1" readingOrder="1"/>
      <protection locked="0"/>
    </xf>
    <xf numFmtId="0" fontId="10" fillId="0" borderId="0" xfId="0" applyFont="1" applyBorder="1" applyAlignment="1" applyProtection="1">
      <alignment horizontal="left" vertical="top" wrapText="1"/>
      <protection locked="0"/>
    </xf>
    <xf numFmtId="0" fontId="13" fillId="0" borderId="13" xfId="0" applyFont="1" applyBorder="1" applyAlignment="1" applyProtection="1">
      <alignment vertical="top" wrapText="1"/>
      <protection locked="0"/>
    </xf>
    <xf numFmtId="0" fontId="10" fillId="0" borderId="0" xfId="0" applyFont="1" applyBorder="1" applyAlignment="1" applyProtection="1">
      <alignment vertical="top" wrapText="1"/>
      <protection locked="0"/>
    </xf>
    <xf numFmtId="0" fontId="0" fillId="0" borderId="0" xfId="0"/>
    <xf numFmtId="0" fontId="0" fillId="0" borderId="6"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0" xfId="0"/>
    <xf numFmtId="0" fontId="0" fillId="0" borderId="6"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2" xfId="0" applyBorder="1"/>
    <xf numFmtId="0" fontId="5" fillId="0" borderId="13" xfId="0" applyFont="1" applyBorder="1" applyAlignment="1" applyProtection="1">
      <alignment vertical="top" wrapText="1" readingOrder="1"/>
      <protection locked="0"/>
    </xf>
    <xf numFmtId="0" fontId="13" fillId="0" borderId="13" xfId="0" applyFont="1" applyBorder="1" applyAlignment="1" applyProtection="1">
      <alignment vertical="top" wrapText="1"/>
      <protection locked="0"/>
    </xf>
    <xf numFmtId="0" fontId="0" fillId="0" borderId="0" xfId="0" applyBorder="1" applyAlignment="1" applyProtection="1">
      <alignment vertical="top" wrapText="1"/>
      <protection locked="0"/>
    </xf>
    <xf numFmtId="0" fontId="5" fillId="0" borderId="5" xfId="0" applyFont="1" applyBorder="1" applyAlignment="1" applyProtection="1">
      <alignment vertical="top" wrapText="1" readingOrder="1"/>
      <protection locked="0"/>
    </xf>
    <xf numFmtId="0" fontId="5" fillId="0" borderId="26" xfId="0" applyFont="1" applyBorder="1" applyAlignment="1" applyProtection="1">
      <alignment vertical="top" wrapText="1" readingOrder="1"/>
      <protection locked="0"/>
    </xf>
    <xf numFmtId="0" fontId="5" fillId="0" borderId="3" xfId="0" applyFont="1" applyBorder="1" applyAlignment="1" applyProtection="1">
      <alignment vertical="top" wrapText="1" readingOrder="1"/>
      <protection locked="0"/>
    </xf>
    <xf numFmtId="0" fontId="10" fillId="0" borderId="0" xfId="0" applyFont="1" applyBorder="1" applyAlignment="1" applyProtection="1">
      <alignment horizontal="left" vertical="top" wrapText="1"/>
      <protection locked="0"/>
    </xf>
    <xf numFmtId="0" fontId="5" fillId="0" borderId="0" xfId="0" applyFont="1" applyBorder="1" applyAlignment="1" applyProtection="1">
      <alignment vertical="top" wrapText="1" readingOrder="1"/>
      <protection locked="0"/>
    </xf>
    <xf numFmtId="0" fontId="0" fillId="0" borderId="0" xfId="0" applyBorder="1"/>
    <xf numFmtId="0" fontId="12" fillId="0" borderId="0" xfId="0" applyFont="1" applyAlignment="1">
      <alignment horizontal="left"/>
    </xf>
    <xf numFmtId="49" fontId="12" fillId="0" borderId="0" xfId="0" applyNumberFormat="1" applyFont="1" applyAlignment="1">
      <alignment horizontal="left" wrapText="1"/>
    </xf>
    <xf numFmtId="49" fontId="5" fillId="0" borderId="5" xfId="0" applyNumberFormat="1" applyFont="1" applyBorder="1" applyAlignment="1" applyProtection="1">
      <alignment vertical="top" wrapText="1" readingOrder="1"/>
      <protection locked="0"/>
    </xf>
    <xf numFmtId="0" fontId="15" fillId="0" borderId="0" xfId="0" applyFont="1" applyAlignment="1">
      <alignment horizontal="left"/>
    </xf>
    <xf numFmtId="0" fontId="0" fillId="0" borderId="0" xfId="0"/>
    <xf numFmtId="0" fontId="0" fillId="0" borderId="6" xfId="0" applyBorder="1" applyAlignment="1" applyProtection="1">
      <alignment vertical="top" wrapText="1"/>
      <protection locked="0"/>
    </xf>
    <xf numFmtId="49" fontId="0" fillId="0" borderId="5" xfId="0" applyNumberFormat="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5" xfId="0" applyBorder="1" applyAlignment="1" applyProtection="1">
      <alignment vertical="top" wrapText="1"/>
      <protection locked="0"/>
    </xf>
    <xf numFmtId="0" fontId="5" fillId="0" borderId="0" xfId="0" applyFont="1" applyBorder="1" applyAlignment="1" applyProtection="1">
      <alignment vertical="top" wrapText="1" readingOrder="1"/>
      <protection locked="0"/>
    </xf>
    <xf numFmtId="165" fontId="0" fillId="0" borderId="5" xfId="0" applyNumberFormat="1" applyBorder="1" applyAlignment="1" applyProtection="1">
      <alignment vertical="top" wrapText="1"/>
      <protection locked="0"/>
    </xf>
    <xf numFmtId="0" fontId="11" fillId="4" borderId="28" xfId="0" applyFont="1" applyFill="1" applyBorder="1" applyAlignment="1" applyProtection="1">
      <alignment horizontal="center" vertical="top" wrapText="1"/>
      <protection locked="0"/>
    </xf>
    <xf numFmtId="0" fontId="11" fillId="4" borderId="29" xfId="0" applyFont="1" applyFill="1" applyBorder="1" applyAlignment="1" applyProtection="1">
      <alignment horizontal="center" vertical="top" wrapText="1"/>
      <protection locked="0"/>
    </xf>
    <xf numFmtId="0" fontId="11" fillId="4" borderId="0" xfId="0" applyFont="1" applyFill="1" applyBorder="1" applyAlignment="1" applyProtection="1">
      <alignment horizontal="center" vertical="top" wrapText="1"/>
      <protection locked="0"/>
    </xf>
    <xf numFmtId="0" fontId="11" fillId="0" borderId="25" xfId="0" applyFont="1" applyBorder="1" applyAlignment="1">
      <alignment vertical="top" wrapText="1"/>
    </xf>
    <xf numFmtId="0" fontId="0" fillId="0" borderId="0" xfId="0"/>
    <xf numFmtId="0" fontId="0" fillId="0" borderId="0" xfId="0"/>
    <xf numFmtId="0" fontId="5" fillId="0" borderId="25" xfId="0" applyFont="1" applyBorder="1" applyAlignment="1" applyProtection="1">
      <alignment vertical="top" wrapText="1" readingOrder="1"/>
      <protection locked="0"/>
    </xf>
    <xf numFmtId="0" fontId="5" fillId="0" borderId="16" xfId="0" applyFont="1" applyBorder="1" applyAlignment="1" applyProtection="1">
      <alignment horizontal="center" vertical="top" wrapText="1" readingOrder="1"/>
      <protection locked="0"/>
    </xf>
    <xf numFmtId="0" fontId="13" fillId="0" borderId="6" xfId="0" applyFont="1" applyBorder="1" applyAlignment="1" applyProtection="1">
      <alignment vertical="top" wrapText="1"/>
      <protection locked="0"/>
    </xf>
    <xf numFmtId="0" fontId="0" fillId="0" borderId="0" xfId="0"/>
    <xf numFmtId="0" fontId="0" fillId="0" borderId="6"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0" borderId="39"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17" xfId="0" applyBorder="1" applyAlignment="1" applyProtection="1">
      <alignment vertical="top" wrapText="1"/>
      <protection locked="0"/>
    </xf>
    <xf numFmtId="0" fontId="0" fillId="0" borderId="0" xfId="0" applyBorder="1"/>
    <xf numFmtId="0" fontId="0" fillId="0" borderId="19" xfId="0" applyBorder="1" applyAlignment="1" applyProtection="1">
      <alignment vertical="top" wrapText="1"/>
      <protection locked="0"/>
    </xf>
    <xf numFmtId="0" fontId="5" fillId="0" borderId="23" xfId="0" applyFont="1" applyBorder="1" applyAlignment="1" applyProtection="1">
      <alignment vertical="top" wrapText="1" readingOrder="1"/>
      <protection locked="0"/>
    </xf>
    <xf numFmtId="0" fontId="0" fillId="0" borderId="36" xfId="0" applyBorder="1" applyAlignment="1" applyProtection="1">
      <alignment vertical="top" wrapText="1"/>
      <protection locked="0"/>
    </xf>
    <xf numFmtId="0" fontId="5" fillId="0" borderId="43" xfId="0" applyFont="1" applyBorder="1" applyAlignment="1" applyProtection="1">
      <alignment vertical="top" wrapText="1" readingOrder="1"/>
      <protection locked="0"/>
    </xf>
    <xf numFmtId="0" fontId="5" fillId="0" borderId="31" xfId="0" applyFont="1" applyBorder="1" applyAlignment="1" applyProtection="1">
      <alignment vertical="top" wrapText="1" readingOrder="1"/>
      <protection locked="0"/>
    </xf>
    <xf numFmtId="0" fontId="5" fillId="0" borderId="24" xfId="0" applyFont="1" applyBorder="1" applyAlignment="1" applyProtection="1">
      <alignment vertical="top" wrapText="1" readingOrder="1"/>
      <protection locked="0"/>
    </xf>
    <xf numFmtId="0" fontId="13" fillId="0" borderId="31" xfId="0" applyFont="1" applyBorder="1" applyAlignment="1" applyProtection="1">
      <alignment vertical="top" wrapText="1"/>
      <protection locked="0"/>
    </xf>
    <xf numFmtId="0" fontId="10" fillId="0" borderId="16" xfId="0" applyFont="1" applyBorder="1" applyAlignment="1" applyProtection="1">
      <alignment horizontal="left" vertical="top" wrapText="1"/>
      <protection locked="0"/>
    </xf>
    <xf numFmtId="0" fontId="0" fillId="0" borderId="16" xfId="0" applyBorder="1" applyAlignment="1" applyProtection="1">
      <alignment vertical="top" wrapText="1"/>
      <protection locked="0"/>
    </xf>
    <xf numFmtId="0" fontId="10" fillId="0" borderId="16" xfId="0" applyFont="1" applyBorder="1" applyAlignment="1" applyProtection="1">
      <alignment vertical="top" wrapText="1"/>
      <protection locked="0"/>
    </xf>
    <xf numFmtId="0" fontId="5" fillId="0" borderId="16" xfId="0" applyFont="1" applyBorder="1" applyAlignment="1" applyProtection="1">
      <alignment vertical="top" wrapText="1" readingOrder="1"/>
      <protection locked="0"/>
    </xf>
    <xf numFmtId="0" fontId="13" fillId="0" borderId="16" xfId="0" applyFont="1" applyBorder="1" applyAlignment="1" applyProtection="1">
      <alignment vertical="top" wrapText="1"/>
      <protection locked="0"/>
    </xf>
    <xf numFmtId="0" fontId="11" fillId="0" borderId="16" xfId="0" applyFont="1" applyBorder="1" applyAlignment="1" applyProtection="1">
      <alignment horizontal="left" vertical="top" wrapText="1" readingOrder="1"/>
      <protection locked="0"/>
    </xf>
    <xf numFmtId="165" fontId="5" fillId="0" borderId="24" xfId="0" applyNumberFormat="1" applyFont="1" applyBorder="1" applyAlignment="1" applyProtection="1">
      <alignment vertical="top" wrapText="1" readingOrder="1"/>
      <protection locked="0"/>
    </xf>
    <xf numFmtId="0" fontId="13" fillId="0" borderId="32" xfId="0" applyFont="1" applyBorder="1" applyAlignment="1" applyProtection="1">
      <alignment vertical="top" wrapText="1"/>
      <protection locked="0"/>
    </xf>
    <xf numFmtId="168" fontId="14" fillId="0" borderId="0" xfId="0" applyNumberFormat="1" applyFont="1"/>
    <xf numFmtId="165" fontId="5" fillId="0" borderId="24" xfId="0" applyNumberFormat="1" applyFont="1" applyBorder="1" applyAlignment="1" applyProtection="1">
      <alignment horizontal="right" vertical="top" wrapText="1" readingOrder="1"/>
      <protection locked="0"/>
    </xf>
    <xf numFmtId="16" fontId="5" fillId="0" borderId="25" xfId="0" applyNumberFormat="1" applyFont="1" applyBorder="1" applyAlignment="1" applyProtection="1">
      <alignment horizontal="center" vertical="top" wrapText="1" readingOrder="1"/>
      <protection locked="0"/>
    </xf>
    <xf numFmtId="0" fontId="0" fillId="0" borderId="36" xfId="0" applyBorder="1" applyAlignment="1" applyProtection="1">
      <alignment horizontal="center" vertical="top" wrapText="1"/>
      <protection locked="0"/>
    </xf>
    <xf numFmtId="0" fontId="0" fillId="0" borderId="39" xfId="0" applyBorder="1" applyAlignment="1" applyProtection="1">
      <alignment horizontal="center" vertical="top" wrapText="1"/>
      <protection locked="0"/>
    </xf>
    <xf numFmtId="0" fontId="11" fillId="0" borderId="40" xfId="0" applyFont="1" applyBorder="1" applyAlignment="1" applyProtection="1">
      <alignment horizontal="left" vertical="top" wrapText="1" readingOrder="1"/>
      <protection locked="0"/>
    </xf>
    <xf numFmtId="0" fontId="0" fillId="0" borderId="0" xfId="0"/>
    <xf numFmtId="0" fontId="0" fillId="0" borderId="13" xfId="0"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0" xfId="0" applyBorder="1"/>
    <xf numFmtId="0" fontId="0" fillId="6" borderId="13" xfId="0" applyFill="1" applyBorder="1" applyAlignment="1" applyProtection="1">
      <alignment vertical="top" wrapText="1"/>
      <protection locked="0"/>
    </xf>
    <xf numFmtId="0" fontId="0" fillId="6" borderId="6" xfId="0" applyFill="1" applyBorder="1" applyAlignment="1" applyProtection="1">
      <alignment vertical="top" wrapText="1"/>
      <protection locked="0"/>
    </xf>
    <xf numFmtId="0" fontId="11" fillId="0" borderId="18" xfId="0" applyFont="1" applyBorder="1" applyAlignment="1" applyProtection="1">
      <alignment vertical="top" wrapText="1" readingOrder="1"/>
      <protection locked="0"/>
    </xf>
    <xf numFmtId="0" fontId="11" fillId="0" borderId="66" xfId="0" applyFont="1" applyBorder="1" applyAlignment="1" applyProtection="1">
      <alignment vertical="top" wrapText="1" readingOrder="1"/>
      <protection locked="0"/>
    </xf>
    <xf numFmtId="0" fontId="13" fillId="0" borderId="5" xfId="0" applyFont="1" applyBorder="1" applyAlignment="1" applyProtection="1">
      <alignment horizontal="left" vertical="top" wrapText="1" readingOrder="1"/>
      <protection locked="0"/>
    </xf>
    <xf numFmtId="0" fontId="13" fillId="0" borderId="7" xfId="0" applyFont="1" applyBorder="1" applyAlignment="1" applyProtection="1">
      <alignment horizontal="left" vertical="top" wrapText="1" readingOrder="1"/>
      <protection locked="0"/>
    </xf>
    <xf numFmtId="0" fontId="11" fillId="0" borderId="27" xfId="0" applyFont="1" applyBorder="1" applyAlignment="1" applyProtection="1">
      <alignment horizontal="left" vertical="top" wrapText="1" readingOrder="1"/>
      <protection locked="0"/>
    </xf>
    <xf numFmtId="0" fontId="11" fillId="0" borderId="26" xfId="0" applyFont="1" applyBorder="1" applyAlignment="1" applyProtection="1">
      <alignment horizontal="left" vertical="top" wrapText="1" readingOrder="1"/>
      <protection locked="0"/>
    </xf>
    <xf numFmtId="0" fontId="11" fillId="0" borderId="2" xfId="0" applyFont="1" applyBorder="1" applyAlignment="1" applyProtection="1">
      <alignment horizontal="left" vertical="top" wrapText="1" readingOrder="1"/>
      <protection locked="0"/>
    </xf>
    <xf numFmtId="0" fontId="13" fillId="0" borderId="13" xfId="0" applyFont="1" applyBorder="1" applyAlignment="1" applyProtection="1">
      <alignment horizontal="left" vertical="top" wrapText="1" readingOrder="1"/>
      <protection locked="0"/>
    </xf>
    <xf numFmtId="0" fontId="13" fillId="0" borderId="6" xfId="0" applyFont="1" applyBorder="1" applyAlignment="1" applyProtection="1">
      <alignment horizontal="left" vertical="top" wrapText="1" readingOrder="1"/>
      <protection locked="0"/>
    </xf>
    <xf numFmtId="0" fontId="13" fillId="0" borderId="45" xfId="0" applyFont="1" applyBorder="1" applyAlignment="1" applyProtection="1">
      <alignment horizontal="left" vertical="top" wrapText="1" readingOrder="1"/>
      <protection locked="0"/>
    </xf>
    <xf numFmtId="0" fontId="11" fillId="0" borderId="23" xfId="0" applyFont="1" applyBorder="1" applyAlignment="1" applyProtection="1">
      <alignment horizontal="center" vertical="top" wrapText="1" readingOrder="1"/>
      <protection locked="0"/>
    </xf>
    <xf numFmtId="0" fontId="13" fillId="0" borderId="11" xfId="0" applyFont="1" applyBorder="1" applyAlignment="1" applyProtection="1">
      <alignment horizontal="left" vertical="top" wrapText="1" readingOrder="1"/>
      <protection locked="0"/>
    </xf>
    <xf numFmtId="0" fontId="11" fillId="0" borderId="27" xfId="0" applyFont="1" applyBorder="1" applyAlignment="1" applyProtection="1">
      <alignment horizontal="center" vertical="top" wrapText="1" readingOrder="1"/>
      <protection locked="0"/>
    </xf>
    <xf numFmtId="0" fontId="11" fillId="0" borderId="8" xfId="0" applyFont="1" applyBorder="1" applyAlignment="1" applyProtection="1">
      <alignment horizontal="left" vertical="top" wrapText="1" readingOrder="1"/>
      <protection locked="0"/>
    </xf>
    <xf numFmtId="0" fontId="11" fillId="0" borderId="37" xfId="0" applyFont="1" applyBorder="1" applyAlignment="1" applyProtection="1">
      <alignment horizontal="left" vertical="top" wrapText="1" readingOrder="1"/>
      <protection locked="0"/>
    </xf>
    <xf numFmtId="0" fontId="11" fillId="0" borderId="29" xfId="0" applyFont="1" applyBorder="1" applyAlignment="1" applyProtection="1">
      <alignment horizontal="left" vertical="top" wrapText="1" readingOrder="1"/>
      <protection locked="0"/>
    </xf>
    <xf numFmtId="0" fontId="11" fillId="0" borderId="23" xfId="0" applyFont="1" applyBorder="1" applyAlignment="1" applyProtection="1">
      <alignment horizontal="left" vertical="top" wrapText="1" readingOrder="1"/>
      <protection locked="0"/>
    </xf>
    <xf numFmtId="0" fontId="11" fillId="0" borderId="33" xfId="0" applyFont="1" applyBorder="1" applyAlignment="1" applyProtection="1">
      <alignment horizontal="left" vertical="top" wrapText="1" readingOrder="1"/>
      <protection locked="0"/>
    </xf>
    <xf numFmtId="0" fontId="11" fillId="0" borderId="32" xfId="0" applyFont="1" applyBorder="1" applyAlignment="1" applyProtection="1">
      <alignment horizontal="left" vertical="top" wrapText="1" readingOrder="1"/>
      <protection locked="0"/>
    </xf>
    <xf numFmtId="0" fontId="13" fillId="0" borderId="0" xfId="0" applyFont="1" applyBorder="1" applyAlignment="1" applyProtection="1">
      <alignment horizontal="left" vertical="top" wrapText="1" readingOrder="1"/>
      <protection locked="0"/>
    </xf>
    <xf numFmtId="0" fontId="11" fillId="0" borderId="25" xfId="0" applyFont="1" applyBorder="1" applyAlignment="1" applyProtection="1">
      <alignment horizontal="left" vertical="top" wrapText="1" readingOrder="1"/>
      <protection locked="0"/>
    </xf>
    <xf numFmtId="0" fontId="13" fillId="0" borderId="2" xfId="0" applyFont="1" applyBorder="1" applyAlignment="1" applyProtection="1">
      <alignment horizontal="left" vertical="top" wrapText="1" readingOrder="1"/>
      <protection locked="0"/>
    </xf>
    <xf numFmtId="0" fontId="11" fillId="0" borderId="4" xfId="0" applyFont="1" applyBorder="1" applyAlignment="1" applyProtection="1">
      <alignment horizontal="left" vertical="top" wrapText="1" readingOrder="1"/>
      <protection locked="0"/>
    </xf>
    <xf numFmtId="0" fontId="11" fillId="4" borderId="23" xfId="0" applyFont="1" applyFill="1" applyBorder="1" applyAlignment="1" applyProtection="1">
      <alignment horizontal="center" vertical="top" wrapText="1" readingOrder="1"/>
      <protection locked="0"/>
    </xf>
    <xf numFmtId="0" fontId="13" fillId="0" borderId="29" xfId="0" applyFont="1" applyBorder="1" applyAlignment="1" applyProtection="1">
      <alignment horizontal="left" vertical="top" wrapText="1" readingOrder="1"/>
      <protection locked="0"/>
    </xf>
    <xf numFmtId="0" fontId="11" fillId="0" borderId="3" xfId="0" applyFont="1" applyBorder="1" applyAlignment="1" applyProtection="1">
      <alignment horizontal="left" vertical="top" wrapText="1" readingOrder="1"/>
      <protection locked="0"/>
    </xf>
    <xf numFmtId="0" fontId="11" fillId="0" borderId="1" xfId="0" applyFont="1" applyBorder="1" applyAlignment="1" applyProtection="1">
      <alignment horizontal="left" vertical="distributed" wrapText="1" readingOrder="1"/>
      <protection locked="0"/>
    </xf>
    <xf numFmtId="0" fontId="11" fillId="0" borderId="35" xfId="0" applyFont="1" applyBorder="1" applyAlignment="1" applyProtection="1">
      <alignment horizontal="left" vertical="top" wrapText="1" readingOrder="1"/>
      <protection locked="0"/>
    </xf>
    <xf numFmtId="0" fontId="11" fillId="0" borderId="23" xfId="0" applyFont="1" applyBorder="1" applyAlignment="1" applyProtection="1">
      <alignment horizontal="left" vertical="distributed" wrapText="1" readingOrder="1"/>
      <protection locked="0"/>
    </xf>
    <xf numFmtId="0" fontId="11" fillId="0" borderId="41" xfId="0" applyFont="1" applyBorder="1" applyAlignment="1" applyProtection="1">
      <alignment horizontal="left" vertical="top" wrapText="1" readingOrder="1"/>
      <protection locked="0"/>
    </xf>
    <xf numFmtId="0" fontId="11" fillId="0" borderId="24" xfId="0" applyFont="1" applyBorder="1" applyAlignment="1" applyProtection="1">
      <alignment vertical="distributed" wrapText="1" readingOrder="1"/>
      <protection locked="0"/>
    </xf>
    <xf numFmtId="0" fontId="11" fillId="0" borderId="12" xfId="0" applyNumberFormat="1" applyFont="1" applyBorder="1" applyAlignment="1" applyProtection="1">
      <alignment horizontal="left" vertical="top" wrapText="1" readingOrder="1"/>
      <protection locked="0"/>
    </xf>
    <xf numFmtId="0" fontId="11" fillId="0" borderId="45" xfId="0" applyFont="1" applyBorder="1" applyAlignment="1" applyProtection="1">
      <alignment horizontal="left" vertical="top" wrapText="1" readingOrder="1"/>
      <protection locked="0"/>
    </xf>
    <xf numFmtId="0" fontId="11" fillId="0" borderId="49" xfId="0" applyFont="1" applyBorder="1" applyAlignment="1" applyProtection="1">
      <alignment vertical="top" wrapText="1" readingOrder="1"/>
      <protection locked="0"/>
    </xf>
    <xf numFmtId="0" fontId="11" fillId="0" borderId="48" xfId="0" applyFont="1" applyBorder="1" applyAlignment="1" applyProtection="1">
      <alignment vertical="top" wrapText="1" readingOrder="1"/>
      <protection locked="0"/>
    </xf>
    <xf numFmtId="0" fontId="11" fillId="0" borderId="1" xfId="0" applyFont="1" applyBorder="1" applyAlignment="1" applyProtection="1">
      <alignment horizontal="center" vertical="top" wrapText="1" readingOrder="1"/>
      <protection locked="0"/>
    </xf>
    <xf numFmtId="0" fontId="11" fillId="0" borderId="27" xfId="0" applyFont="1" applyBorder="1" applyAlignment="1" applyProtection="1">
      <alignment vertical="top" wrapText="1" readingOrder="1"/>
      <protection locked="0"/>
    </xf>
    <xf numFmtId="0" fontId="11" fillId="0" borderId="28" xfId="0" applyFont="1" applyBorder="1" applyAlignment="1" applyProtection="1">
      <alignment vertical="top" wrapText="1" readingOrder="1"/>
      <protection locked="0"/>
    </xf>
    <xf numFmtId="0" fontId="11" fillId="0" borderId="29" xfId="0" applyFont="1" applyBorder="1" applyAlignment="1" applyProtection="1">
      <alignment vertical="top" wrapText="1" readingOrder="1"/>
      <protection locked="0"/>
    </xf>
    <xf numFmtId="0" fontId="11" fillId="0" borderId="15" xfId="0" applyFont="1" applyBorder="1" applyAlignment="1" applyProtection="1">
      <alignment vertical="top" wrapText="1" readingOrder="1"/>
      <protection locked="0"/>
    </xf>
    <xf numFmtId="0" fontId="11" fillId="0" borderId="10" xfId="0" applyFont="1" applyBorder="1" applyAlignment="1" applyProtection="1">
      <alignment horizontal="left" vertical="top" wrapText="1" readingOrder="1"/>
      <protection locked="0"/>
    </xf>
    <xf numFmtId="0" fontId="11" fillId="0" borderId="1" xfId="0" applyFont="1" applyBorder="1" applyAlignment="1" applyProtection="1">
      <alignment horizontal="left" vertical="top" wrapText="1" readingOrder="1"/>
      <protection locked="0"/>
    </xf>
    <xf numFmtId="0" fontId="11" fillId="0" borderId="55" xfId="0" applyFont="1" applyBorder="1" applyAlignment="1" applyProtection="1">
      <alignment horizontal="left" vertical="top" wrapText="1" readingOrder="1"/>
      <protection locked="0"/>
    </xf>
    <xf numFmtId="0" fontId="11" fillId="0" borderId="24" xfId="0" applyFont="1" applyBorder="1" applyAlignment="1">
      <alignment horizontal="justify" vertical="top"/>
    </xf>
    <xf numFmtId="0" fontId="11" fillId="0" borderId="7" xfId="0" applyFont="1" applyBorder="1" applyAlignment="1" applyProtection="1">
      <alignment horizontal="left" vertical="top" wrapText="1" readingOrder="1"/>
      <protection locked="0"/>
    </xf>
    <xf numFmtId="0" fontId="11" fillId="0" borderId="5" xfId="0" applyFont="1" applyBorder="1" applyAlignment="1" applyProtection="1">
      <alignment horizontal="left" vertical="top" wrapText="1" readingOrder="1"/>
      <protection locked="0"/>
    </xf>
    <xf numFmtId="0" fontId="11" fillId="4" borderId="23" xfId="0" applyFont="1" applyFill="1" applyBorder="1" applyAlignment="1" applyProtection="1">
      <alignment vertical="top" wrapText="1" readingOrder="1"/>
      <protection locked="0"/>
    </xf>
    <xf numFmtId="0" fontId="11" fillId="0" borderId="34" xfId="0" applyFont="1" applyBorder="1" applyAlignment="1" applyProtection="1">
      <alignment horizontal="left" vertical="top" wrapText="1" readingOrder="1"/>
      <protection locked="0"/>
    </xf>
    <xf numFmtId="0" fontId="11" fillId="4" borderId="27" xfId="0" applyFont="1" applyFill="1" applyBorder="1" applyAlignment="1" applyProtection="1">
      <alignment horizontal="left" vertical="top" wrapText="1" readingOrder="1"/>
      <protection locked="0"/>
    </xf>
    <xf numFmtId="0" fontId="11" fillId="6" borderId="23" xfId="0" applyFont="1" applyFill="1" applyBorder="1" applyAlignment="1" applyProtection="1">
      <alignment horizontal="left" vertical="top" wrapText="1" readingOrder="1"/>
      <protection locked="0"/>
    </xf>
    <xf numFmtId="0" fontId="11" fillId="0" borderId="39" xfId="0" applyFont="1" applyBorder="1" applyAlignment="1" applyProtection="1">
      <alignment horizontal="left" vertical="top" wrapText="1" readingOrder="1"/>
      <protection locked="0"/>
    </xf>
    <xf numFmtId="0" fontId="16" fillId="0" borderId="29" xfId="0" applyFont="1" applyBorder="1"/>
    <xf numFmtId="0" fontId="16" fillId="0" borderId="0" xfId="0" applyFont="1" applyBorder="1"/>
    <xf numFmtId="0" fontId="11" fillId="4" borderId="7" xfId="0" applyFont="1" applyFill="1" applyBorder="1" applyAlignment="1" applyProtection="1">
      <alignment horizontal="left" vertical="top" wrapText="1" readingOrder="1"/>
      <protection locked="0"/>
    </xf>
    <xf numFmtId="0" fontId="11" fillId="4" borderId="4" xfId="0" applyFont="1" applyFill="1" applyBorder="1" applyAlignment="1" applyProtection="1">
      <alignment horizontal="left" vertical="top" wrapText="1" readingOrder="1"/>
      <protection locked="0"/>
    </xf>
    <xf numFmtId="0" fontId="11" fillId="0" borderId="38" xfId="0" applyFont="1" applyBorder="1" applyAlignment="1" applyProtection="1">
      <alignment horizontal="left" vertical="top" wrapText="1" readingOrder="1"/>
      <protection locked="0"/>
    </xf>
    <xf numFmtId="0" fontId="11" fillId="0" borderId="6" xfId="0" applyFont="1" applyBorder="1" applyAlignment="1" applyProtection="1">
      <alignment vertical="top" wrapText="1" readingOrder="1"/>
      <protection locked="0"/>
    </xf>
    <xf numFmtId="0" fontId="11" fillId="0" borderId="9" xfId="0" applyFont="1" applyBorder="1" applyAlignment="1" applyProtection="1">
      <alignment vertical="top" wrapText="1" readingOrder="1"/>
      <protection locked="0"/>
    </xf>
    <xf numFmtId="0" fontId="11" fillId="0" borderId="9" xfId="0" applyFont="1" applyBorder="1" applyAlignment="1" applyProtection="1">
      <alignment horizontal="left" vertical="top" wrapText="1" readingOrder="1"/>
      <protection locked="0"/>
    </xf>
    <xf numFmtId="0" fontId="11" fillId="0" borderId="25" xfId="0" applyFont="1" applyBorder="1" applyAlignment="1" applyProtection="1">
      <alignment vertical="top" wrapText="1" readingOrder="1"/>
      <protection locked="0"/>
    </xf>
    <xf numFmtId="0" fontId="11" fillId="6" borderId="26" xfId="0" applyFont="1" applyFill="1" applyBorder="1" applyAlignment="1">
      <alignment horizontal="justify" vertical="top"/>
    </xf>
    <xf numFmtId="0" fontId="11" fillId="6" borderId="23" xfId="0" applyFont="1" applyFill="1" applyBorder="1" applyAlignment="1">
      <alignment wrapText="1"/>
    </xf>
    <xf numFmtId="49" fontId="11" fillId="6" borderId="23" xfId="0" applyNumberFormat="1" applyFont="1" applyFill="1" applyBorder="1" applyAlignment="1">
      <alignment horizontal="left" wrapText="1"/>
    </xf>
    <xf numFmtId="0" fontId="0" fillId="0" borderId="0" xfId="0"/>
    <xf numFmtId="0" fontId="0" fillId="0" borderId="6" xfId="0" applyBorder="1" applyAlignment="1" applyProtection="1">
      <alignment vertical="top" wrapText="1"/>
      <protection locked="0"/>
    </xf>
    <xf numFmtId="49" fontId="0" fillId="0" borderId="5" xfId="0" applyNumberFormat="1"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6" borderId="13" xfId="0" applyFill="1" applyBorder="1" applyAlignment="1" applyProtection="1">
      <alignment vertical="top" wrapText="1"/>
      <protection locked="0"/>
    </xf>
    <xf numFmtId="0" fontId="0" fillId="6" borderId="6" xfId="0" applyFill="1" applyBorder="1" applyAlignment="1" applyProtection="1">
      <alignment vertical="top" wrapText="1"/>
      <protection locked="0"/>
    </xf>
    <xf numFmtId="0" fontId="5" fillId="0" borderId="0" xfId="0" applyFont="1" applyBorder="1" applyAlignment="1" applyProtection="1">
      <alignment vertical="top" wrapText="1" readingOrder="1"/>
      <protection locked="0"/>
    </xf>
    <xf numFmtId="0" fontId="11" fillId="0" borderId="25" xfId="0" applyFont="1" applyBorder="1" applyAlignment="1" applyProtection="1">
      <alignment horizontal="left" vertical="top" wrapText="1" readingOrder="1"/>
      <protection locked="0"/>
    </xf>
    <xf numFmtId="165" fontId="0" fillId="0" borderId="5" xfId="0" applyNumberFormat="1" applyBorder="1" applyAlignment="1" applyProtection="1">
      <alignment vertical="top" wrapText="1"/>
      <protection locked="0"/>
    </xf>
    <xf numFmtId="0" fontId="0" fillId="0" borderId="0" xfId="0" applyBorder="1" applyAlignment="1" applyProtection="1">
      <alignment vertical="top" wrapText="1"/>
      <protection locked="0"/>
    </xf>
    <xf numFmtId="0" fontId="10" fillId="0" borderId="0" xfId="0" applyFont="1" applyBorder="1" applyAlignment="1" applyProtection="1">
      <alignment horizontal="left" vertical="top" wrapText="1"/>
      <protection locked="0"/>
    </xf>
    <xf numFmtId="0" fontId="11" fillId="0" borderId="0" xfId="0" applyFont="1"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28" xfId="0" applyBorder="1" applyAlignment="1" applyProtection="1">
      <alignment vertical="top" wrapText="1"/>
      <protection locked="0"/>
    </xf>
    <xf numFmtId="0" fontId="11" fillId="4" borderId="0" xfId="0" applyFont="1" applyFill="1" applyBorder="1" applyAlignment="1" applyProtection="1">
      <alignment horizontal="left" vertical="top" wrapText="1" readingOrder="1"/>
      <protection locked="0"/>
    </xf>
    <xf numFmtId="0" fontId="11" fillId="0" borderId="33" xfId="0" applyFont="1" applyBorder="1" applyAlignment="1" applyProtection="1">
      <alignment vertical="top" wrapText="1"/>
      <protection locked="0"/>
    </xf>
    <xf numFmtId="0" fontId="5" fillId="0" borderId="33" xfId="0" applyFont="1" applyBorder="1" applyAlignment="1" applyProtection="1">
      <alignment vertical="top" wrapText="1" readingOrder="1"/>
      <protection locked="0"/>
    </xf>
    <xf numFmtId="0" fontId="11" fillId="0" borderId="2" xfId="0" applyFont="1" applyBorder="1" applyAlignment="1" applyProtection="1">
      <alignment horizontal="left" vertical="top" wrapText="1" readingOrder="1"/>
      <protection locked="0"/>
    </xf>
    <xf numFmtId="0" fontId="11" fillId="0" borderId="25" xfId="0" applyFont="1" applyBorder="1" applyAlignment="1" applyProtection="1">
      <alignment horizontal="left" vertical="top" wrapText="1" readingOrder="1"/>
      <protection locked="0"/>
    </xf>
    <xf numFmtId="0" fontId="0" fillId="0" borderId="29" xfId="0" applyBorder="1" applyAlignment="1" applyProtection="1">
      <alignment vertical="top" wrapText="1"/>
      <protection locked="0"/>
    </xf>
    <xf numFmtId="0" fontId="0" fillId="0" borderId="0" xfId="0"/>
    <xf numFmtId="0" fontId="0" fillId="0" borderId="0" xfId="0" applyBorder="1"/>
    <xf numFmtId="0" fontId="0" fillId="0" borderId="0" xfId="0" applyBorder="1" applyAlignment="1" applyProtection="1">
      <alignment vertical="top" wrapText="1"/>
      <protection locked="0"/>
    </xf>
    <xf numFmtId="0" fontId="0" fillId="0" borderId="28" xfId="0" applyBorder="1" applyAlignment="1" applyProtection="1">
      <alignment vertical="top" wrapText="1"/>
      <protection locked="0"/>
    </xf>
    <xf numFmtId="0" fontId="11" fillId="0" borderId="18" xfId="0" applyFont="1" applyBorder="1" applyAlignment="1" applyProtection="1">
      <alignment horizontal="center" vertical="top" wrapText="1"/>
      <protection locked="0"/>
    </xf>
    <xf numFmtId="0" fontId="11" fillId="0" borderId="15" xfId="0" applyFont="1" applyBorder="1" applyAlignment="1" applyProtection="1">
      <alignment horizontal="center" vertical="top" wrapText="1"/>
      <protection locked="0"/>
    </xf>
    <xf numFmtId="0" fontId="11" fillId="0" borderId="26" xfId="0" applyFont="1" applyBorder="1" applyAlignment="1" applyProtection="1">
      <alignment horizontal="center" vertical="top" wrapText="1"/>
      <protection locked="0"/>
    </xf>
    <xf numFmtId="0" fontId="11" fillId="0" borderId="19" xfId="0" applyFont="1" applyBorder="1" applyAlignment="1" applyProtection="1">
      <alignment horizontal="center" vertical="top" wrapText="1"/>
      <protection locked="0"/>
    </xf>
    <xf numFmtId="0" fontId="0" fillId="0" borderId="13" xfId="0" applyBorder="1" applyAlignment="1" applyProtection="1">
      <alignment vertical="top" wrapText="1"/>
      <protection locked="0"/>
    </xf>
    <xf numFmtId="0" fontId="0" fillId="0" borderId="6" xfId="0" applyBorder="1" applyAlignment="1" applyProtection="1">
      <alignment vertical="top" wrapText="1"/>
      <protection locked="0"/>
    </xf>
    <xf numFmtId="0" fontId="5" fillId="0" borderId="12" xfId="0" applyFont="1" applyBorder="1" applyAlignment="1" applyProtection="1">
      <alignment vertical="top" wrapText="1" readingOrder="1"/>
      <protection locked="0"/>
    </xf>
    <xf numFmtId="0" fontId="0" fillId="0" borderId="0" xfId="0"/>
    <xf numFmtId="0" fontId="11" fillId="0" borderId="32" xfId="0" applyFont="1" applyBorder="1" applyAlignment="1" applyProtection="1">
      <alignment horizontal="left" vertical="top" wrapText="1" readingOrder="1"/>
      <protection locked="0"/>
    </xf>
    <xf numFmtId="0" fontId="5" fillId="0" borderId="0" xfId="0" applyFont="1" applyBorder="1" applyAlignment="1" applyProtection="1">
      <alignment vertical="top" wrapText="1" readingOrder="1"/>
      <protection locked="0"/>
    </xf>
    <xf numFmtId="0" fontId="11" fillId="0" borderId="23" xfId="0" applyFont="1" applyBorder="1" applyAlignment="1" applyProtection="1">
      <alignment horizontal="left" vertical="top" wrapText="1" readingOrder="1"/>
      <protection locked="0"/>
    </xf>
    <xf numFmtId="0" fontId="11" fillId="0" borderId="25" xfId="0" applyFont="1" applyBorder="1" applyAlignment="1" applyProtection="1">
      <alignment horizontal="left" vertical="top" wrapText="1" readingOrder="1"/>
      <protection locked="0"/>
    </xf>
    <xf numFmtId="0" fontId="0" fillId="0" borderId="0" xfId="0" applyBorder="1" applyAlignment="1" applyProtection="1">
      <alignment vertical="top" wrapText="1"/>
      <protection locked="0"/>
    </xf>
    <xf numFmtId="0" fontId="11" fillId="0" borderId="1" xfId="0" applyFont="1" applyBorder="1" applyAlignment="1" applyProtection="1">
      <alignment horizontal="left" vertical="top" wrapText="1" readingOrder="1"/>
      <protection locked="0"/>
    </xf>
    <xf numFmtId="0" fontId="11" fillId="0" borderId="8" xfId="0" applyFont="1" applyBorder="1" applyAlignment="1" applyProtection="1">
      <alignment horizontal="left" vertical="top" wrapText="1" readingOrder="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0" borderId="0" xfId="0" applyBorder="1"/>
    <xf numFmtId="0" fontId="11" fillId="0" borderId="70" xfId="0" applyFont="1" applyBorder="1" applyAlignment="1" applyProtection="1">
      <alignment horizontal="left" vertical="top" wrapText="1" readingOrder="1"/>
      <protection locked="0"/>
    </xf>
    <xf numFmtId="0" fontId="0" fillId="0" borderId="11" xfId="0" applyBorder="1" applyAlignment="1">
      <alignment vertical="distributed"/>
    </xf>
    <xf numFmtId="0" fontId="11" fillId="4" borderId="28" xfId="0" applyFont="1" applyFill="1" applyBorder="1" applyAlignment="1" applyProtection="1">
      <alignment horizontal="center" vertical="top" wrapText="1"/>
      <protection locked="0"/>
    </xf>
    <xf numFmtId="0" fontId="11" fillId="4" borderId="29" xfId="0" applyFont="1" applyFill="1" applyBorder="1" applyAlignment="1" applyProtection="1">
      <alignment horizontal="center" vertical="top" wrapText="1"/>
      <protection locked="0"/>
    </xf>
    <xf numFmtId="0" fontId="11" fillId="4" borderId="0" xfId="0" applyFont="1" applyFill="1" applyBorder="1" applyAlignment="1" applyProtection="1">
      <alignment horizontal="center" vertical="top" wrapText="1"/>
      <protection locked="0"/>
    </xf>
    <xf numFmtId="0" fontId="11" fillId="0" borderId="0" xfId="0" applyFont="1" applyBorder="1" applyAlignment="1" applyProtection="1">
      <alignment horizontal="left" vertical="top" wrapText="1" readingOrder="1"/>
      <protection locked="0"/>
    </xf>
    <xf numFmtId="0" fontId="5" fillId="0" borderId="9" xfId="0" applyFont="1" applyBorder="1" applyAlignment="1" applyProtection="1">
      <alignment vertical="top" wrapText="1" readingOrder="1"/>
      <protection locked="0"/>
    </xf>
    <xf numFmtId="0" fontId="0" fillId="0" borderId="0" xfId="0"/>
    <xf numFmtId="0" fontId="0" fillId="0" borderId="6" xfId="0" applyBorder="1" applyAlignment="1" applyProtection="1">
      <alignment vertical="top" wrapText="1"/>
      <protection locked="0"/>
    </xf>
    <xf numFmtId="0" fontId="0" fillId="0" borderId="13" xfId="0" applyBorder="1" applyAlignment="1" applyProtection="1">
      <alignment vertical="top" wrapText="1"/>
      <protection locked="0"/>
    </xf>
    <xf numFmtId="0" fontId="11" fillId="0" borderId="23" xfId="0" applyFont="1" applyBorder="1" applyAlignment="1" applyProtection="1">
      <alignment horizontal="left" vertical="top" wrapText="1" readingOrder="1"/>
      <protection locked="0"/>
    </xf>
    <xf numFmtId="0" fontId="5" fillId="0" borderId="1" xfId="0" applyFont="1" applyBorder="1" applyAlignment="1" applyProtection="1">
      <alignment vertical="top" wrapText="1" readingOrder="1"/>
      <protection locked="0"/>
    </xf>
    <xf numFmtId="0" fontId="0" fillId="0" borderId="0" xfId="0" applyBorder="1" applyAlignment="1" applyProtection="1">
      <alignment vertical="top" wrapText="1"/>
      <protection locked="0"/>
    </xf>
    <xf numFmtId="0" fontId="5" fillId="0" borderId="0" xfId="0" applyFont="1" applyBorder="1" applyAlignment="1" applyProtection="1">
      <alignment vertical="top" wrapText="1" readingOrder="1"/>
      <protection locked="0"/>
    </xf>
    <xf numFmtId="0" fontId="11" fillId="0" borderId="7" xfId="0" applyFont="1" applyBorder="1" applyAlignment="1" applyProtection="1">
      <alignment horizontal="left" vertical="top" wrapText="1" readingOrder="1"/>
      <protection locked="0"/>
    </xf>
    <xf numFmtId="0" fontId="5" fillId="0" borderId="2" xfId="0" applyFont="1" applyBorder="1" applyAlignment="1" applyProtection="1">
      <alignment vertical="top" wrapText="1" readingOrder="1"/>
      <protection locked="0"/>
    </xf>
    <xf numFmtId="0" fontId="0" fillId="0" borderId="7" xfId="0" applyBorder="1" applyAlignment="1" applyProtection="1">
      <alignment vertical="top" wrapText="1"/>
      <protection locked="0"/>
    </xf>
    <xf numFmtId="0" fontId="11" fillId="6" borderId="23" xfId="0" applyFont="1" applyFill="1" applyBorder="1" applyAlignment="1" applyProtection="1">
      <alignment horizontal="left" vertical="top" wrapText="1" readingOrder="1"/>
      <protection locked="0"/>
    </xf>
    <xf numFmtId="0" fontId="5" fillId="0" borderId="25" xfId="0" applyFont="1" applyBorder="1" applyAlignment="1" applyProtection="1">
      <alignment vertical="top" wrapText="1" readingOrder="1"/>
      <protection locked="0"/>
    </xf>
    <xf numFmtId="0" fontId="13" fillId="0" borderId="5" xfId="0" applyFont="1" applyBorder="1" applyAlignment="1" applyProtection="1">
      <alignment horizontal="left" vertical="top" wrapText="1" readingOrder="1"/>
      <protection locked="0"/>
    </xf>
    <xf numFmtId="0" fontId="11" fillId="0" borderId="33" xfId="0" applyFont="1" applyBorder="1" applyAlignment="1" applyProtection="1">
      <alignment horizontal="center" vertical="top" wrapText="1"/>
      <protection locked="0"/>
    </xf>
    <xf numFmtId="0" fontId="11" fillId="0" borderId="16" xfId="0" applyFont="1" applyBorder="1" applyAlignment="1" applyProtection="1">
      <alignment horizontal="center" vertical="top" wrapText="1"/>
      <protection locked="0"/>
    </xf>
    <xf numFmtId="0" fontId="11" fillId="0" borderId="32" xfId="0" applyFont="1" applyBorder="1" applyAlignment="1" applyProtection="1">
      <alignment horizontal="center" vertical="top" wrapText="1"/>
      <protection locked="0"/>
    </xf>
    <xf numFmtId="0" fontId="11" fillId="0" borderId="27" xfId="0" applyFont="1" applyBorder="1" applyAlignment="1" applyProtection="1">
      <alignment vertical="top" wrapText="1"/>
      <protection locked="0"/>
    </xf>
    <xf numFmtId="0" fontId="11" fillId="0" borderId="23" xfId="0" applyFont="1" applyBorder="1" applyAlignment="1" applyProtection="1">
      <alignment horizontal="center" vertical="top" wrapText="1"/>
      <protection locked="0"/>
    </xf>
    <xf numFmtId="0" fontId="11" fillId="0" borderId="33"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5" fillId="0" borderId="37" xfId="0" applyFont="1" applyBorder="1" applyAlignment="1" applyProtection="1">
      <alignment vertical="top" wrapText="1" readingOrder="1"/>
      <protection locked="0"/>
    </xf>
    <xf numFmtId="0" fontId="5" fillId="0" borderId="29" xfId="0" applyFont="1" applyBorder="1" applyAlignment="1" applyProtection="1">
      <alignment vertical="top" wrapText="1" readingOrder="1"/>
      <protection locked="0"/>
    </xf>
    <xf numFmtId="0" fontId="11" fillId="0" borderId="71" xfId="0" applyFont="1" applyBorder="1" applyAlignment="1" applyProtection="1">
      <alignment vertical="top" wrapText="1" readingOrder="1"/>
      <protection locked="0"/>
    </xf>
    <xf numFmtId="0" fontId="11" fillId="0" borderId="22" xfId="0" applyFont="1" applyBorder="1" applyAlignment="1" applyProtection="1">
      <alignment vertical="top" wrapText="1" readingOrder="1"/>
      <protection locked="0"/>
    </xf>
    <xf numFmtId="0" fontId="11" fillId="0" borderId="5" xfId="0" applyFont="1" applyBorder="1" applyAlignment="1">
      <alignment horizontal="left" vertical="distributed" readingOrder="1"/>
    </xf>
    <xf numFmtId="0" fontId="5" fillId="0" borderId="28" xfId="0" applyFont="1" applyBorder="1" applyAlignment="1" applyProtection="1">
      <alignment vertical="top" wrapText="1" readingOrder="1"/>
      <protection locked="0"/>
    </xf>
    <xf numFmtId="0" fontId="5" fillId="0" borderId="38" xfId="0" applyFont="1" applyBorder="1" applyAlignment="1" applyProtection="1">
      <alignment vertical="top" wrapText="1" readingOrder="1"/>
      <protection locked="0"/>
    </xf>
    <xf numFmtId="0" fontId="5" fillId="0" borderId="18" xfId="0" applyFont="1" applyBorder="1" applyAlignment="1" applyProtection="1">
      <alignment vertical="top" wrapText="1" readingOrder="1"/>
      <protection locked="0"/>
    </xf>
    <xf numFmtId="0" fontId="5" fillId="0" borderId="15" xfId="0" applyFont="1" applyBorder="1" applyAlignment="1" applyProtection="1">
      <alignment vertical="top" wrapText="1" readingOrder="1"/>
      <protection locked="0"/>
    </xf>
    <xf numFmtId="0" fontId="5" fillId="0" borderId="27" xfId="0" applyFont="1" applyBorder="1" applyAlignment="1" applyProtection="1">
      <alignment vertical="top" wrapText="1" readingOrder="1"/>
      <protection locked="0"/>
    </xf>
    <xf numFmtId="0" fontId="5" fillId="0" borderId="9" xfId="0" applyFont="1" applyBorder="1" applyAlignment="1" applyProtection="1">
      <alignment vertical="top" wrapText="1" readingOrder="1"/>
      <protection locked="0"/>
    </xf>
    <xf numFmtId="0" fontId="0" fillId="0" borderId="0" xfId="0"/>
    <xf numFmtId="0" fontId="0" fillId="0" borderId="6"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1" xfId="0" applyBorder="1" applyAlignment="1" applyProtection="1">
      <alignment vertical="top" wrapText="1"/>
      <protection locked="0"/>
    </xf>
    <xf numFmtId="0" fontId="11" fillId="0" borderId="23" xfId="0" applyFont="1" applyBorder="1" applyAlignment="1" applyProtection="1">
      <alignment horizontal="left" vertical="top" wrapText="1" readingOrder="1"/>
      <protection locked="0"/>
    </xf>
    <xf numFmtId="0" fontId="5" fillId="0" borderId="0" xfId="0" applyFont="1" applyBorder="1" applyAlignment="1" applyProtection="1">
      <alignment vertical="top" wrapText="1" readingOrder="1"/>
      <protection locked="0"/>
    </xf>
    <xf numFmtId="0" fontId="5" fillId="0" borderId="8" xfId="0" applyFont="1" applyBorder="1" applyAlignment="1" applyProtection="1">
      <alignment vertical="top" wrapText="1" readingOrder="1"/>
      <protection locked="0"/>
    </xf>
    <xf numFmtId="0" fontId="0" fillId="0" borderId="0" xfId="0" applyBorder="1" applyAlignment="1" applyProtection="1">
      <alignment vertical="top" wrapText="1"/>
      <protection locked="0"/>
    </xf>
    <xf numFmtId="0" fontId="11" fillId="0" borderId="11" xfId="0" applyFont="1" applyBorder="1" applyAlignment="1" applyProtection="1">
      <alignment horizontal="left" vertical="top" wrapText="1" readingOrder="1"/>
      <protection locked="0"/>
    </xf>
    <xf numFmtId="0" fontId="11" fillId="0" borderId="0" xfId="0" applyFont="1" applyBorder="1" applyAlignment="1" applyProtection="1">
      <alignment vertical="top" wrapText="1"/>
      <protection locked="0"/>
    </xf>
    <xf numFmtId="0" fontId="10" fillId="0" borderId="0" xfId="0" applyFont="1" applyBorder="1" applyAlignment="1" applyProtection="1">
      <alignment horizontal="left" vertical="top" wrapText="1"/>
      <protection locked="0"/>
    </xf>
    <xf numFmtId="0" fontId="0" fillId="0" borderId="1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xf numFmtId="0" fontId="5" fillId="0" borderId="5" xfId="0" applyFont="1" applyBorder="1" applyAlignment="1" applyProtection="1">
      <alignment horizontal="center" vertical="top" wrapText="1" readingOrder="1"/>
      <protection locked="0"/>
    </xf>
    <xf numFmtId="0" fontId="11" fillId="0" borderId="23" xfId="0" applyFont="1" applyBorder="1" applyAlignment="1" applyProtection="1">
      <alignment horizontal="left" vertical="top" wrapText="1" readingOrder="1"/>
      <protection locked="0"/>
    </xf>
    <xf numFmtId="0" fontId="5" fillId="0" borderId="13" xfId="0" applyFont="1" applyBorder="1" applyAlignment="1" applyProtection="1">
      <alignment horizontal="left" vertical="top" wrapText="1" readingOrder="1"/>
      <protection locked="0"/>
    </xf>
    <xf numFmtId="0" fontId="5" fillId="0" borderId="39" xfId="0" applyFont="1" applyBorder="1" applyAlignment="1" applyProtection="1">
      <alignment vertical="top" wrapText="1" readingOrder="1"/>
      <protection locked="0"/>
    </xf>
    <xf numFmtId="0" fontId="0" fillId="0" borderId="39"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36" xfId="0" applyBorder="1" applyAlignment="1" applyProtection="1">
      <alignment vertical="top" wrapText="1"/>
      <protection locked="0"/>
    </xf>
    <xf numFmtId="0" fontId="11" fillId="0" borderId="26" xfId="0" applyFont="1" applyBorder="1" applyAlignment="1" applyProtection="1">
      <alignment horizontal="left" vertical="top" wrapText="1" readingOrder="1"/>
      <protection locked="0"/>
    </xf>
    <xf numFmtId="0" fontId="5" fillId="0" borderId="25" xfId="0" applyFont="1" applyBorder="1" applyAlignment="1" applyProtection="1">
      <alignment vertical="top" wrapText="1" readingOrder="1"/>
      <protection locked="0"/>
    </xf>
    <xf numFmtId="49" fontId="11" fillId="6" borderId="27" xfId="0" applyNumberFormat="1" applyFont="1" applyFill="1" applyBorder="1" applyAlignment="1">
      <alignment horizontal="left" wrapText="1"/>
    </xf>
    <xf numFmtId="0" fontId="0" fillId="0" borderId="6" xfId="0" applyBorder="1" applyAlignment="1" applyProtection="1">
      <alignment horizontal="left" vertical="top" wrapText="1"/>
      <protection locked="0"/>
    </xf>
    <xf numFmtId="0" fontId="5" fillId="0" borderId="21" xfId="0" applyFont="1" applyBorder="1" applyAlignment="1" applyProtection="1">
      <alignment vertical="top" wrapText="1" readingOrder="1"/>
      <protection locked="0"/>
    </xf>
    <xf numFmtId="0" fontId="11" fillId="0" borderId="61" xfId="0" applyFont="1" applyBorder="1" applyAlignment="1" applyProtection="1">
      <alignment horizontal="left" vertical="top" wrapText="1" readingOrder="1"/>
      <protection locked="0"/>
    </xf>
    <xf numFmtId="0" fontId="5" fillId="4" borderId="23" xfId="0" applyFont="1" applyFill="1" applyBorder="1" applyAlignment="1" applyProtection="1">
      <alignment horizontal="left" vertical="top" wrapText="1" readingOrder="1"/>
      <protection locked="0"/>
    </xf>
    <xf numFmtId="0" fontId="5" fillId="4" borderId="23" xfId="0" applyFont="1" applyFill="1" applyBorder="1" applyAlignment="1" applyProtection="1">
      <alignment horizontal="center" vertical="top" wrapText="1" readingOrder="1"/>
      <protection locked="0"/>
    </xf>
    <xf numFmtId="165" fontId="11" fillId="4" borderId="38" xfId="0" applyNumberFormat="1" applyFont="1" applyFill="1" applyBorder="1" applyAlignment="1" applyProtection="1">
      <alignment vertical="top" wrapText="1"/>
      <protection locked="0"/>
    </xf>
    <xf numFmtId="165" fontId="11" fillId="4" borderId="37" xfId="0" applyNumberFormat="1" applyFont="1" applyFill="1" applyBorder="1" applyAlignment="1" applyProtection="1">
      <alignment vertical="top" wrapText="1"/>
      <protection locked="0"/>
    </xf>
    <xf numFmtId="0" fontId="0" fillId="0" borderId="0" xfId="0"/>
    <xf numFmtId="0" fontId="0" fillId="0" borderId="23" xfId="0" applyBorder="1" applyAlignment="1" applyProtection="1">
      <alignment vertical="top" wrapText="1"/>
      <protection locked="0"/>
    </xf>
    <xf numFmtId="0" fontId="0" fillId="0" borderId="0" xfId="0"/>
    <xf numFmtId="0" fontId="5" fillId="0" borderId="0" xfId="0" applyFont="1" applyBorder="1" applyAlignment="1" applyProtection="1">
      <alignment vertical="top" wrapText="1" readingOrder="1"/>
      <protection locked="0"/>
    </xf>
    <xf numFmtId="0" fontId="11" fillId="0" borderId="23" xfId="0" applyFont="1" applyBorder="1" applyAlignment="1" applyProtection="1">
      <alignment horizontal="left" vertical="top" wrapText="1" readingOrder="1"/>
      <protection locked="0"/>
    </xf>
    <xf numFmtId="0" fontId="0" fillId="0" borderId="0" xfId="0" applyBorder="1" applyAlignment="1" applyProtection="1">
      <alignment vertical="top" wrapText="1"/>
      <protection locked="0"/>
    </xf>
    <xf numFmtId="0" fontId="11" fillId="0" borderId="33" xfId="0" applyFont="1" applyBorder="1" applyAlignment="1" applyProtection="1">
      <alignment horizontal="left" vertical="top" wrapText="1" readingOrder="1"/>
      <protection locked="0"/>
    </xf>
    <xf numFmtId="0" fontId="11" fillId="0" borderId="0" xfId="0" applyFont="1" applyBorder="1" applyAlignment="1" applyProtection="1">
      <alignment vertical="top" wrapText="1"/>
      <protection locked="0"/>
    </xf>
    <xf numFmtId="0" fontId="10" fillId="0" borderId="0" xfId="0" applyFont="1" applyBorder="1" applyAlignment="1" applyProtection="1">
      <alignment horizontal="left" vertical="top" wrapText="1"/>
      <protection locked="0"/>
    </xf>
    <xf numFmtId="14" fontId="11" fillId="0" borderId="27" xfId="0" applyNumberFormat="1" applyFont="1" applyBorder="1" applyAlignment="1" applyProtection="1">
      <alignment vertical="top" wrapText="1"/>
      <protection locked="0"/>
    </xf>
    <xf numFmtId="0" fontId="11" fillId="0" borderId="32" xfId="0" applyFont="1" applyBorder="1" applyAlignment="1" applyProtection="1">
      <alignment horizontal="left" vertical="top" wrapText="1" readingOrder="1"/>
      <protection locked="0"/>
    </xf>
    <xf numFmtId="0" fontId="5" fillId="0" borderId="9" xfId="0" applyFont="1" applyBorder="1" applyAlignment="1" applyProtection="1">
      <alignment vertical="top" wrapText="1" readingOrder="1"/>
      <protection locked="0"/>
    </xf>
    <xf numFmtId="0" fontId="5" fillId="0" borderId="3" xfId="0" applyFont="1" applyBorder="1" applyAlignment="1" applyProtection="1">
      <alignment vertical="top" wrapText="1" readingOrder="1"/>
      <protection locked="0"/>
    </xf>
    <xf numFmtId="0" fontId="0" fillId="0" borderId="2" xfId="0" applyBorder="1" applyAlignment="1" applyProtection="1">
      <alignment vertical="top" wrapText="1"/>
      <protection locked="0"/>
    </xf>
    <xf numFmtId="0" fontId="5" fillId="0" borderId="40" xfId="0" applyFont="1" applyBorder="1" applyAlignment="1" applyProtection="1">
      <alignment vertical="top" wrapText="1" readingOrder="1"/>
      <protection locked="0"/>
    </xf>
    <xf numFmtId="0" fontId="5" fillId="0" borderId="46" xfId="0" applyFont="1" applyBorder="1" applyAlignment="1" applyProtection="1">
      <alignment vertical="top" wrapText="1" readingOrder="1"/>
      <protection locked="0"/>
    </xf>
    <xf numFmtId="0" fontId="0" fillId="0" borderId="19" xfId="0" applyBorder="1" applyAlignment="1" applyProtection="1">
      <alignment vertical="top" wrapText="1"/>
      <protection locked="0"/>
    </xf>
    <xf numFmtId="0" fontId="0" fillId="0" borderId="37" xfId="0" applyBorder="1" applyAlignment="1" applyProtection="1">
      <alignment vertical="top" wrapText="1"/>
      <protection locked="0"/>
    </xf>
    <xf numFmtId="0" fontId="0" fillId="0" borderId="15" xfId="0" applyBorder="1" applyAlignment="1" applyProtection="1">
      <alignment vertical="top" wrapText="1"/>
      <protection locked="0"/>
    </xf>
    <xf numFmtId="0" fontId="11" fillId="4" borderId="6" xfId="0" applyFont="1" applyFill="1" applyBorder="1" applyAlignment="1" applyProtection="1">
      <alignment horizontal="left" vertical="top" wrapText="1" readingOrder="1"/>
      <protection locked="0"/>
    </xf>
    <xf numFmtId="0" fontId="0" fillId="0" borderId="18" xfId="0" applyBorder="1" applyAlignment="1" applyProtection="1">
      <alignment vertical="top" wrapText="1" readingOrder="1"/>
      <protection locked="0"/>
    </xf>
    <xf numFmtId="0" fontId="0" fillId="0" borderId="19" xfId="0" applyBorder="1" applyAlignment="1" applyProtection="1">
      <alignment vertical="top" wrapText="1" readingOrder="1"/>
      <protection locked="0"/>
    </xf>
    <xf numFmtId="0" fontId="0" fillId="0" borderId="19" xfId="0" applyBorder="1" applyAlignment="1" applyProtection="1">
      <alignment horizontal="center" vertical="top" wrapText="1"/>
      <protection locked="0"/>
    </xf>
    <xf numFmtId="0" fontId="5" fillId="0" borderId="0" xfId="0" applyFont="1" applyBorder="1" applyAlignment="1" applyProtection="1">
      <alignment vertical="top" wrapText="1" readingOrder="1"/>
      <protection locked="0"/>
    </xf>
    <xf numFmtId="0" fontId="0" fillId="0" borderId="0" xfId="0"/>
    <xf numFmtId="0" fontId="0" fillId="0" borderId="13" xfId="0" applyBorder="1" applyAlignment="1" applyProtection="1">
      <alignment vertical="top" wrapText="1"/>
      <protection locked="0"/>
    </xf>
    <xf numFmtId="0" fontId="11" fillId="0" borderId="23" xfId="0" applyFont="1" applyBorder="1" applyAlignment="1" applyProtection="1">
      <alignment horizontal="left" vertical="top" wrapText="1" readingOrder="1"/>
      <protection locked="0"/>
    </xf>
    <xf numFmtId="0" fontId="11" fillId="0" borderId="1" xfId="0" applyFont="1" applyBorder="1" applyAlignment="1" applyProtection="1">
      <alignment horizontal="left" vertical="top" wrapText="1" readingOrder="1"/>
      <protection locked="0"/>
    </xf>
    <xf numFmtId="0" fontId="0" fillId="0" borderId="0" xfId="0" applyBorder="1" applyAlignment="1" applyProtection="1">
      <alignment vertical="top" wrapText="1"/>
      <protection locked="0"/>
    </xf>
    <xf numFmtId="0" fontId="11" fillId="0" borderId="28" xfId="0" applyFont="1" applyBorder="1" applyAlignment="1" applyProtection="1">
      <alignment horizontal="center" vertical="top" wrapText="1"/>
      <protection locked="0"/>
    </xf>
    <xf numFmtId="0" fontId="11" fillId="0" borderId="29" xfId="0" applyFont="1" applyBorder="1" applyAlignment="1" applyProtection="1">
      <alignment horizontal="center" vertical="top" wrapText="1"/>
      <protection locked="0"/>
    </xf>
    <xf numFmtId="0" fontId="11" fillId="0" borderId="18" xfId="0" applyFont="1" applyBorder="1" applyAlignment="1" applyProtection="1">
      <alignment horizontal="center" vertical="top" wrapText="1"/>
      <protection locked="0"/>
    </xf>
    <xf numFmtId="0" fontId="11" fillId="0" borderId="15" xfId="0" applyFont="1" applyBorder="1" applyAlignment="1" applyProtection="1">
      <alignment horizontal="center" vertical="top" wrapText="1"/>
      <protection locked="0"/>
    </xf>
    <xf numFmtId="49" fontId="11" fillId="0" borderId="27" xfId="0" applyNumberFormat="1" applyFont="1" applyBorder="1" applyAlignment="1" applyProtection="1">
      <alignment horizontal="center" vertical="top" wrapText="1"/>
      <protection locked="0"/>
    </xf>
    <xf numFmtId="0" fontId="11" fillId="0" borderId="26" xfId="0" applyFont="1" applyBorder="1" applyAlignment="1" applyProtection="1">
      <alignment horizontal="center" vertical="top" wrapText="1"/>
      <protection locked="0"/>
    </xf>
    <xf numFmtId="0" fontId="11" fillId="0" borderId="0" xfId="0" applyFont="1" applyBorder="1" applyAlignment="1" applyProtection="1">
      <alignment vertical="top" wrapText="1"/>
      <protection locked="0"/>
    </xf>
    <xf numFmtId="0" fontId="10" fillId="0" borderId="0" xfId="0" applyFont="1" applyBorder="1" applyAlignment="1" applyProtection="1">
      <alignment horizontal="left" vertical="top" wrapText="1"/>
      <protection locked="0"/>
    </xf>
    <xf numFmtId="0" fontId="11" fillId="0" borderId="19" xfId="0" applyFont="1" applyBorder="1" applyAlignment="1" applyProtection="1">
      <alignment horizontal="center" vertical="top" wrapText="1"/>
      <protection locked="0"/>
    </xf>
    <xf numFmtId="0" fontId="11" fillId="0" borderId="27" xfId="0" applyFont="1" applyBorder="1" applyAlignment="1" applyProtection="1">
      <alignment horizontal="center" vertical="top" wrapText="1"/>
      <protection locked="0"/>
    </xf>
    <xf numFmtId="165" fontId="11" fillId="0" borderId="27" xfId="0" applyNumberFormat="1" applyFont="1" applyBorder="1" applyAlignment="1" applyProtection="1">
      <alignment vertical="top" wrapText="1"/>
      <protection locked="0"/>
    </xf>
    <xf numFmtId="0" fontId="5" fillId="0" borderId="0" xfId="0" applyFont="1" applyBorder="1" applyAlignment="1" applyProtection="1">
      <alignment vertical="top" wrapText="1" readingOrder="1"/>
      <protection locked="0"/>
    </xf>
    <xf numFmtId="0" fontId="0" fillId="0" borderId="6" xfId="0" applyBorder="1" applyAlignment="1" applyProtection="1">
      <alignment vertical="top" wrapText="1"/>
      <protection locked="0"/>
    </xf>
    <xf numFmtId="165" fontId="0" fillId="0" borderId="5" xfId="0" applyNumberFormat="1"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0" xfId="0"/>
    <xf numFmtId="0" fontId="0" fillId="6" borderId="13" xfId="0" applyFill="1" applyBorder="1" applyAlignment="1" applyProtection="1">
      <alignment vertical="top" wrapText="1"/>
      <protection locked="0"/>
    </xf>
    <xf numFmtId="0" fontId="0" fillId="6" borderId="6" xfId="0" applyFill="1" applyBorder="1" applyAlignment="1" applyProtection="1">
      <alignment vertical="top" wrapText="1"/>
      <protection locked="0"/>
    </xf>
    <xf numFmtId="0" fontId="0" fillId="0" borderId="13" xfId="0" applyBorder="1" applyAlignment="1" applyProtection="1">
      <alignment vertical="top" wrapText="1"/>
      <protection locked="0"/>
    </xf>
    <xf numFmtId="49" fontId="0" fillId="0" borderId="5" xfId="0" applyNumberFormat="1" applyBorder="1" applyAlignment="1" applyProtection="1">
      <alignment vertical="top" wrapText="1"/>
      <protection locked="0"/>
    </xf>
    <xf numFmtId="0" fontId="11" fillId="0" borderId="23" xfId="0" applyFont="1" applyBorder="1" applyAlignment="1" applyProtection="1">
      <alignment horizontal="left" vertical="top" wrapText="1" readingOrder="1"/>
      <protection locked="0"/>
    </xf>
    <xf numFmtId="0" fontId="0" fillId="0" borderId="0" xfId="0" applyBorder="1" applyAlignment="1" applyProtection="1">
      <alignment vertical="top" wrapText="1"/>
      <protection locked="0"/>
    </xf>
    <xf numFmtId="0" fontId="11" fillId="0" borderId="25" xfId="0" applyFont="1" applyBorder="1" applyAlignment="1" applyProtection="1">
      <alignment horizontal="left" vertical="top" wrapText="1" readingOrder="1"/>
      <protection locked="0"/>
    </xf>
    <xf numFmtId="0" fontId="11" fillId="0" borderId="0" xfId="0" applyFont="1" applyBorder="1" applyAlignment="1" applyProtection="1">
      <alignment vertical="top" wrapText="1"/>
      <protection locked="0"/>
    </xf>
    <xf numFmtId="0" fontId="10" fillId="0" borderId="0" xfId="0" applyFont="1" applyBorder="1" applyAlignment="1" applyProtection="1">
      <alignment horizontal="left" vertical="top" wrapText="1"/>
      <protection locked="0"/>
    </xf>
    <xf numFmtId="0" fontId="11" fillId="0" borderId="23" xfId="0" applyFont="1" applyBorder="1" applyAlignment="1" applyProtection="1">
      <alignment horizontal="center" vertical="top" wrapText="1" readingOrder="1"/>
      <protection locked="0"/>
    </xf>
    <xf numFmtId="0" fontId="11" fillId="0" borderId="33" xfId="0" applyFont="1" applyBorder="1" applyAlignment="1" applyProtection="1">
      <alignment horizontal="left" vertical="top" wrapText="1" readingOrder="1"/>
      <protection locked="0"/>
    </xf>
    <xf numFmtId="0" fontId="5" fillId="0" borderId="9" xfId="0" applyFont="1" applyBorder="1" applyAlignment="1" applyProtection="1">
      <alignment vertical="top" wrapText="1" readingOrder="1"/>
      <protection locked="0"/>
    </xf>
    <xf numFmtId="0" fontId="5" fillId="0" borderId="8" xfId="0" applyFont="1" applyBorder="1" applyAlignment="1" applyProtection="1">
      <alignment vertical="top" wrapText="1" readingOrder="1"/>
      <protection locked="0"/>
    </xf>
    <xf numFmtId="0" fontId="0" fillId="0" borderId="0" xfId="0"/>
    <xf numFmtId="0" fontId="0" fillId="0" borderId="0" xfId="0" applyBorder="1"/>
    <xf numFmtId="0" fontId="0" fillId="0" borderId="13" xfId="0" applyBorder="1" applyAlignment="1" applyProtection="1">
      <alignment vertical="top" wrapText="1"/>
      <protection locked="0"/>
    </xf>
    <xf numFmtId="0" fontId="11" fillId="0" borderId="23" xfId="0" applyFont="1" applyBorder="1" applyAlignment="1" applyProtection="1">
      <alignment horizontal="left" vertical="top" wrapText="1" readingOrder="1"/>
      <protection locked="0"/>
    </xf>
    <xf numFmtId="0" fontId="0" fillId="0" borderId="29" xfId="0" applyBorder="1" applyAlignment="1" applyProtection="1">
      <alignment vertical="top" wrapText="1"/>
      <protection locked="0"/>
    </xf>
    <xf numFmtId="0" fontId="0" fillId="0" borderId="18" xfId="0"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0" xfId="0" applyBorder="1" applyAlignment="1" applyProtection="1">
      <alignment vertical="top" wrapText="1"/>
      <protection locked="0"/>
    </xf>
    <xf numFmtId="0" fontId="11" fillId="6" borderId="23" xfId="0" applyFont="1" applyFill="1" applyBorder="1" applyAlignment="1" applyProtection="1">
      <alignment horizontal="left" vertical="top" wrapText="1" readingOrder="1"/>
      <protection locked="0"/>
    </xf>
    <xf numFmtId="0" fontId="11" fillId="0" borderId="4" xfId="0" applyFont="1" applyBorder="1" applyAlignment="1" applyProtection="1">
      <alignment horizontal="left" vertical="top" wrapText="1" readingOrder="1"/>
      <protection locked="0"/>
    </xf>
    <xf numFmtId="165" fontId="0" fillId="0" borderId="13" xfId="0" applyNumberFormat="1" applyBorder="1" applyAlignment="1" applyProtection="1">
      <alignment vertical="top" wrapText="1"/>
      <protection locked="0"/>
    </xf>
    <xf numFmtId="0" fontId="0" fillId="0" borderId="37" xfId="0" applyBorder="1" applyAlignment="1" applyProtection="1">
      <alignment vertical="top" wrapText="1"/>
      <protection locked="0"/>
    </xf>
    <xf numFmtId="0" fontId="0" fillId="0" borderId="28" xfId="0" applyBorder="1" applyAlignment="1" applyProtection="1">
      <alignment vertical="top" wrapText="1"/>
      <protection locked="0"/>
    </xf>
    <xf numFmtId="165" fontId="5" fillId="0" borderId="25" xfId="0" applyNumberFormat="1" applyFont="1" applyBorder="1" applyAlignment="1" applyProtection="1">
      <alignment vertical="top" wrapText="1" readingOrder="1"/>
      <protection locked="0"/>
    </xf>
    <xf numFmtId="0" fontId="11" fillId="0" borderId="13" xfId="0" applyFont="1" applyBorder="1" applyAlignment="1" applyProtection="1">
      <alignment horizontal="left" vertical="top" wrapText="1" readingOrder="1"/>
      <protection locked="0"/>
    </xf>
    <xf numFmtId="0" fontId="0" fillId="0" borderId="23" xfId="0" applyBorder="1" applyAlignment="1" applyProtection="1">
      <alignment vertical="top" wrapText="1"/>
      <protection locked="0"/>
    </xf>
    <xf numFmtId="0" fontId="11" fillId="0" borderId="11" xfId="0" applyFont="1" applyBorder="1" applyAlignment="1" applyProtection="1">
      <alignment horizontal="left" vertical="top" wrapText="1" readingOrder="1"/>
      <protection locked="0"/>
    </xf>
    <xf numFmtId="0" fontId="11" fillId="6" borderId="25" xfId="0" applyFont="1" applyFill="1" applyBorder="1" applyAlignment="1">
      <alignment wrapText="1"/>
    </xf>
    <xf numFmtId="0" fontId="11" fillId="6" borderId="25" xfId="0" applyFont="1" applyFill="1" applyBorder="1" applyAlignment="1" applyProtection="1">
      <alignment horizontal="left" vertical="top" wrapText="1" readingOrder="1"/>
      <protection locked="0"/>
    </xf>
    <xf numFmtId="0" fontId="11" fillId="0" borderId="13" xfId="0" applyFont="1" applyBorder="1" applyAlignment="1" applyProtection="1">
      <alignment vertical="top" wrapText="1" readingOrder="1"/>
      <protection locked="0"/>
    </xf>
    <xf numFmtId="0" fontId="11" fillId="0" borderId="14" xfId="0" applyFont="1" applyBorder="1" applyAlignment="1" applyProtection="1">
      <alignment vertical="top" wrapText="1" readingOrder="1"/>
      <protection locked="0"/>
    </xf>
    <xf numFmtId="165" fontId="5" fillId="0" borderId="27" xfId="0" applyNumberFormat="1" applyFont="1" applyBorder="1" applyAlignment="1" applyProtection="1">
      <alignment vertical="top" wrapText="1" readingOrder="1"/>
      <protection locked="0"/>
    </xf>
    <xf numFmtId="0" fontId="0" fillId="0" borderId="26" xfId="0" applyBorder="1"/>
    <xf numFmtId="165" fontId="5" fillId="0" borderId="72" xfId="0" applyNumberFormat="1" applyFont="1" applyBorder="1" applyAlignment="1" applyProtection="1">
      <alignment vertical="top" wrapText="1" readingOrder="1"/>
      <protection locked="0"/>
    </xf>
    <xf numFmtId="165" fontId="0" fillId="0" borderId="5" xfId="0" applyNumberFormat="1" applyBorder="1" applyAlignment="1" applyProtection="1">
      <alignment vertical="top" wrapText="1"/>
      <protection locked="0"/>
    </xf>
    <xf numFmtId="165" fontId="0" fillId="0" borderId="13" xfId="0" applyNumberFormat="1" applyBorder="1" applyAlignment="1" applyProtection="1">
      <alignment vertical="top" wrapText="1"/>
      <protection locked="0"/>
    </xf>
    <xf numFmtId="0" fontId="5" fillId="0" borderId="9" xfId="0" applyFont="1" applyBorder="1" applyAlignment="1" applyProtection="1">
      <alignment vertical="top" wrapText="1" readingOrder="1"/>
      <protection locked="0"/>
    </xf>
    <xf numFmtId="0" fontId="0" fillId="0" borderId="6"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0" xfId="0"/>
    <xf numFmtId="49" fontId="0" fillId="0" borderId="5" xfId="0" applyNumberFormat="1" applyBorder="1" applyAlignment="1" applyProtection="1">
      <alignment vertical="top" wrapText="1"/>
      <protection locked="0"/>
    </xf>
    <xf numFmtId="0" fontId="11" fillId="0" borderId="23" xfId="0" applyFont="1" applyBorder="1" applyAlignment="1" applyProtection="1">
      <alignment horizontal="left" vertical="top" wrapText="1" readingOrder="1"/>
      <protection locked="0"/>
    </xf>
    <xf numFmtId="0" fontId="0" fillId="0" borderId="13"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0" borderId="0" xfId="0" applyBorder="1" applyAlignment="1" applyProtection="1">
      <alignment vertical="top" wrapText="1"/>
      <protection locked="0"/>
    </xf>
    <xf numFmtId="0" fontId="0" fillId="6" borderId="6" xfId="0" applyFill="1" applyBorder="1" applyAlignment="1" applyProtection="1">
      <alignment vertical="top" wrapText="1"/>
      <protection locked="0"/>
    </xf>
    <xf numFmtId="0" fontId="0" fillId="6" borderId="13" xfId="0" applyFill="1" applyBorder="1" applyAlignment="1" applyProtection="1">
      <alignment vertical="top" wrapText="1"/>
      <protection locked="0"/>
    </xf>
    <xf numFmtId="0" fontId="11" fillId="0" borderId="25" xfId="0" applyFont="1" applyBorder="1" applyAlignment="1" applyProtection="1">
      <alignment horizontal="left" vertical="top" wrapText="1" readingOrder="1"/>
      <protection locked="0"/>
    </xf>
    <xf numFmtId="0" fontId="0" fillId="0" borderId="28" xfId="0" applyBorder="1" applyAlignment="1" applyProtection="1">
      <alignment vertical="top" wrapText="1"/>
      <protection locked="0"/>
    </xf>
    <xf numFmtId="165" fontId="5" fillId="0" borderId="0" xfId="0" applyNumberFormat="1" applyFont="1" applyBorder="1" applyAlignment="1" applyProtection="1">
      <alignment vertical="top" wrapText="1" readingOrder="1"/>
      <protection locked="0"/>
    </xf>
    <xf numFmtId="0" fontId="5" fillId="0" borderId="23" xfId="0" applyFont="1" applyBorder="1" applyAlignment="1" applyProtection="1">
      <alignment horizontal="left" vertical="top" wrapText="1" readingOrder="1"/>
      <protection locked="0"/>
    </xf>
    <xf numFmtId="0" fontId="11" fillId="0" borderId="4" xfId="0" applyFont="1" applyBorder="1" applyAlignment="1" applyProtection="1">
      <alignment horizontal="left" vertical="top" wrapText="1" readingOrder="1"/>
      <protection locked="0"/>
    </xf>
    <xf numFmtId="0" fontId="13" fillId="0" borderId="5" xfId="0" applyFont="1" applyBorder="1" applyAlignment="1" applyProtection="1">
      <alignment horizontal="left" vertical="top" wrapText="1" readingOrder="1"/>
      <protection locked="0"/>
    </xf>
    <xf numFmtId="0" fontId="13" fillId="0" borderId="7" xfId="0" applyFont="1" applyBorder="1" applyAlignment="1" applyProtection="1">
      <alignment horizontal="left" vertical="top" wrapText="1" readingOrder="1"/>
      <protection locked="0"/>
    </xf>
    <xf numFmtId="165" fontId="5" fillId="0" borderId="25" xfId="0" applyNumberFormat="1" applyFont="1" applyBorder="1" applyAlignment="1" applyProtection="1">
      <alignment horizontal="right" vertical="top" wrapText="1" readingOrder="1"/>
      <protection locked="0"/>
    </xf>
    <xf numFmtId="165" fontId="5" fillId="0" borderId="27" xfId="0" applyNumberFormat="1" applyFont="1" applyBorder="1" applyAlignment="1" applyProtection="1">
      <alignment horizontal="right" vertical="top" wrapText="1" readingOrder="1"/>
      <protection locked="0"/>
    </xf>
    <xf numFmtId="165" fontId="5" fillId="0" borderId="26" xfId="0" applyNumberFormat="1" applyFont="1" applyBorder="1" applyAlignment="1" applyProtection="1">
      <alignment horizontal="right" vertical="top" wrapText="1" readingOrder="1"/>
      <protection locked="0"/>
    </xf>
    <xf numFmtId="0" fontId="5" fillId="2" borderId="7" xfId="0" applyFont="1" applyFill="1" applyBorder="1" applyAlignment="1" applyProtection="1">
      <alignment vertical="top" wrapText="1" readingOrder="1"/>
      <protection locked="0"/>
    </xf>
    <xf numFmtId="0" fontId="0" fillId="2" borderId="6" xfId="0" applyFill="1" applyBorder="1" applyAlignment="1" applyProtection="1">
      <alignment vertical="top" wrapText="1"/>
      <protection locked="0"/>
    </xf>
    <xf numFmtId="0" fontId="0" fillId="2" borderId="11" xfId="0" applyFill="1" applyBorder="1" applyAlignment="1" applyProtection="1">
      <alignment vertical="top" wrapText="1"/>
      <protection locked="0"/>
    </xf>
    <xf numFmtId="0" fontId="0" fillId="2" borderId="9" xfId="0" applyFill="1" applyBorder="1" applyAlignment="1" applyProtection="1">
      <alignment vertical="top" wrapText="1"/>
      <protection locked="0"/>
    </xf>
    <xf numFmtId="0" fontId="5" fillId="0" borderId="4" xfId="0" applyFont="1" applyBorder="1" applyAlignment="1" applyProtection="1">
      <alignment vertical="top" wrapText="1" readingOrder="1"/>
      <protection locked="0"/>
    </xf>
    <xf numFmtId="0" fontId="0" fillId="0" borderId="3"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9" xfId="0" applyBorder="1" applyAlignment="1" applyProtection="1">
      <alignment vertical="top" wrapText="1"/>
      <protection locked="0"/>
    </xf>
    <xf numFmtId="0" fontId="11" fillId="0" borderId="38" xfId="0" applyFont="1" applyBorder="1" applyAlignment="1" applyProtection="1">
      <alignment horizontal="center" vertical="top" wrapText="1" readingOrder="1"/>
      <protection locked="0"/>
    </xf>
    <xf numFmtId="0" fontId="11" fillId="0" borderId="32" xfId="0" applyFont="1" applyBorder="1" applyAlignment="1" applyProtection="1">
      <alignment horizontal="center" vertical="top" wrapText="1" readingOrder="1"/>
      <protection locked="0"/>
    </xf>
    <xf numFmtId="0" fontId="0" fillId="0" borderId="2" xfId="0" applyBorder="1" applyAlignment="1" applyProtection="1">
      <alignment vertical="top" wrapText="1"/>
      <protection locked="0"/>
    </xf>
    <xf numFmtId="0" fontId="5" fillId="0" borderId="12" xfId="0" applyFont="1" applyBorder="1" applyAlignment="1" applyProtection="1">
      <alignment vertical="top" wrapText="1" readingOrder="1"/>
      <protection locked="0"/>
    </xf>
    <xf numFmtId="0" fontId="0" fillId="0" borderId="0" xfId="0"/>
    <xf numFmtId="49" fontId="5" fillId="0" borderId="4" xfId="0" applyNumberFormat="1" applyFont="1" applyBorder="1" applyAlignment="1" applyProtection="1">
      <alignment vertical="top" wrapText="1" readingOrder="1"/>
      <protection locked="0"/>
    </xf>
    <xf numFmtId="49" fontId="0" fillId="0" borderId="5" xfId="0" applyNumberFormat="1" applyBorder="1" applyAlignment="1" applyProtection="1">
      <alignment vertical="top" wrapText="1"/>
      <protection locked="0"/>
    </xf>
    <xf numFmtId="169" fontId="11" fillId="6" borderId="38" xfId="0" applyNumberFormat="1" applyFont="1" applyFill="1" applyBorder="1" applyAlignment="1" applyProtection="1">
      <alignment horizontal="left" vertical="top" wrapText="1"/>
    </xf>
    <xf numFmtId="169" fontId="11" fillId="6" borderId="37" xfId="0" applyNumberFormat="1" applyFont="1" applyFill="1" applyBorder="1" applyAlignment="1" applyProtection="1">
      <alignment horizontal="left" vertical="top" wrapText="1"/>
    </xf>
    <xf numFmtId="169" fontId="11" fillId="6" borderId="28" xfId="0" applyNumberFormat="1" applyFont="1" applyFill="1" applyBorder="1" applyAlignment="1" applyProtection="1">
      <alignment horizontal="left" vertical="top" wrapText="1"/>
    </xf>
    <xf numFmtId="169" fontId="11" fillId="6" borderId="29" xfId="0" applyNumberFormat="1" applyFont="1" applyFill="1" applyBorder="1" applyAlignment="1" applyProtection="1">
      <alignment horizontal="left" vertical="top" wrapText="1"/>
    </xf>
    <xf numFmtId="0" fontId="5" fillId="6" borderId="4" xfId="0" applyFont="1" applyFill="1" applyBorder="1" applyAlignment="1" applyProtection="1">
      <alignment vertical="top" wrapText="1" readingOrder="1"/>
      <protection locked="0"/>
    </xf>
    <xf numFmtId="0" fontId="0" fillId="6" borderId="3" xfId="0" applyFill="1" applyBorder="1" applyAlignment="1" applyProtection="1">
      <alignment vertical="top" wrapText="1"/>
      <protection locked="0"/>
    </xf>
    <xf numFmtId="0" fontId="0" fillId="6" borderId="13" xfId="0" applyFill="1" applyBorder="1" applyAlignment="1" applyProtection="1">
      <alignment vertical="top" wrapText="1"/>
      <protection locked="0"/>
    </xf>
    <xf numFmtId="0" fontId="0" fillId="6" borderId="6" xfId="0" applyFill="1" applyBorder="1" applyAlignment="1" applyProtection="1">
      <alignment vertical="top" wrapText="1"/>
      <protection locked="0"/>
    </xf>
    <xf numFmtId="0" fontId="5" fillId="6" borderId="10" xfId="0" applyFont="1" applyFill="1" applyBorder="1" applyAlignment="1" applyProtection="1">
      <alignment vertical="top" wrapText="1" readingOrder="1"/>
      <protection locked="0"/>
    </xf>
    <xf numFmtId="0" fontId="5" fillId="6" borderId="3" xfId="0" applyFont="1" applyFill="1" applyBorder="1" applyAlignment="1" applyProtection="1">
      <alignment vertical="top" wrapText="1" readingOrder="1"/>
      <protection locked="0"/>
    </xf>
    <xf numFmtId="0" fontId="5" fillId="6" borderId="13" xfId="0" applyFont="1" applyFill="1" applyBorder="1" applyAlignment="1" applyProtection="1">
      <alignment vertical="top" wrapText="1" readingOrder="1"/>
      <protection locked="0"/>
    </xf>
    <xf numFmtId="0" fontId="5" fillId="6" borderId="6" xfId="0" applyFont="1" applyFill="1" applyBorder="1" applyAlignment="1" applyProtection="1">
      <alignment vertical="top" wrapText="1" readingOrder="1"/>
      <protection locked="0"/>
    </xf>
    <xf numFmtId="0" fontId="5" fillId="0" borderId="1" xfId="0" applyFont="1" applyBorder="1" applyAlignment="1" applyProtection="1">
      <alignment vertical="top" wrapText="1" readingOrder="1"/>
      <protection locked="0"/>
    </xf>
    <xf numFmtId="0" fontId="5" fillId="0" borderId="5" xfId="0" applyFont="1" applyBorder="1" applyAlignment="1" applyProtection="1">
      <alignment vertical="top" wrapText="1" readingOrder="1"/>
      <protection locked="0"/>
    </xf>
    <xf numFmtId="0" fontId="5" fillId="0" borderId="7" xfId="0" applyFont="1" applyBorder="1" applyAlignment="1" applyProtection="1">
      <alignment vertical="top" wrapText="1" readingOrder="1"/>
      <protection locked="0"/>
    </xf>
    <xf numFmtId="49" fontId="11" fillId="0" borderId="25" xfId="0" applyNumberFormat="1" applyFont="1" applyBorder="1" applyAlignment="1" applyProtection="1">
      <alignment horizontal="center" vertical="top" wrapText="1"/>
      <protection locked="0"/>
    </xf>
    <xf numFmtId="49" fontId="11" fillId="0" borderId="26" xfId="0" applyNumberFormat="1" applyFont="1" applyBorder="1" applyAlignment="1" applyProtection="1">
      <alignment horizontal="center" vertical="top" wrapText="1"/>
      <protection locked="0"/>
    </xf>
    <xf numFmtId="169" fontId="11" fillId="6" borderId="18" xfId="0" applyNumberFormat="1" applyFont="1" applyFill="1" applyBorder="1" applyAlignment="1" applyProtection="1">
      <alignment horizontal="left" vertical="top" wrapText="1"/>
    </xf>
    <xf numFmtId="169" fontId="11" fillId="6" borderId="15" xfId="0" applyNumberFormat="1" applyFont="1" applyFill="1" applyBorder="1" applyAlignment="1" applyProtection="1">
      <alignment horizontal="left" vertical="top" wrapText="1"/>
    </xf>
    <xf numFmtId="0" fontId="11" fillId="0" borderId="25" xfId="0" applyFont="1" applyBorder="1" applyAlignment="1" applyProtection="1">
      <alignment horizontal="center" vertical="top" wrapText="1"/>
      <protection locked="0"/>
    </xf>
    <xf numFmtId="0" fontId="11" fillId="0" borderId="26" xfId="0" applyFont="1" applyBorder="1" applyAlignment="1" applyProtection="1">
      <alignment horizontal="center" vertical="top" wrapText="1"/>
      <protection locked="0"/>
    </xf>
    <xf numFmtId="0" fontId="11" fillId="0" borderId="33" xfId="0" applyFont="1" applyBorder="1" applyAlignment="1" applyProtection="1">
      <alignment horizontal="center" vertical="top" wrapText="1"/>
      <protection locked="0"/>
    </xf>
    <xf numFmtId="0" fontId="11" fillId="0" borderId="32" xfId="0" applyFont="1" applyBorder="1" applyAlignment="1" applyProtection="1">
      <alignment horizontal="center" vertical="top" wrapText="1"/>
      <protection locked="0"/>
    </xf>
    <xf numFmtId="0" fontId="11" fillId="0" borderId="27" xfId="0" applyFont="1" applyBorder="1" applyAlignment="1" applyProtection="1">
      <alignment horizontal="center" vertical="top" wrapText="1"/>
      <protection locked="0"/>
    </xf>
    <xf numFmtId="0" fontId="11" fillId="0" borderId="36" xfId="0" applyFont="1" applyBorder="1" applyAlignment="1" applyProtection="1">
      <alignment horizontal="left" vertical="top" wrapText="1"/>
      <protection locked="0"/>
    </xf>
    <xf numFmtId="49" fontId="11" fillId="0" borderId="27" xfId="0" applyNumberFormat="1" applyFont="1" applyBorder="1" applyAlignment="1" applyProtection="1">
      <alignment horizontal="center" vertical="top" wrapText="1"/>
      <protection locked="0"/>
    </xf>
    <xf numFmtId="0" fontId="11" fillId="0" borderId="23" xfId="0" applyFont="1" applyBorder="1" applyAlignment="1" applyProtection="1">
      <alignment horizontal="center" vertical="top" wrapText="1"/>
      <protection locked="0"/>
    </xf>
    <xf numFmtId="0" fontId="11" fillId="0" borderId="20" xfId="0" applyFont="1" applyBorder="1" applyAlignment="1" applyProtection="1">
      <alignment horizontal="left" vertical="top" wrapText="1"/>
      <protection locked="0"/>
    </xf>
    <xf numFmtId="0" fontId="11" fillId="0" borderId="21" xfId="0" applyFont="1" applyBorder="1" applyAlignment="1" applyProtection="1">
      <alignment horizontal="left" vertical="top" wrapText="1"/>
      <protection locked="0"/>
    </xf>
    <xf numFmtId="49" fontId="0" fillId="0" borderId="7" xfId="0" applyNumberFormat="1" applyBorder="1" applyAlignment="1" applyProtection="1">
      <alignment vertical="top" wrapText="1"/>
      <protection locked="0"/>
    </xf>
    <xf numFmtId="0" fontId="12" fillId="0" borderId="0" xfId="0" applyFont="1" applyAlignment="1">
      <alignment horizontal="left"/>
    </xf>
    <xf numFmtId="0" fontId="0" fillId="0" borderId="33" xfId="0" applyBorder="1" applyAlignment="1" applyProtection="1">
      <alignment horizontal="center" vertical="top" wrapText="1"/>
      <protection locked="0"/>
    </xf>
    <xf numFmtId="0" fontId="0" fillId="0" borderId="32" xfId="0" applyBorder="1" applyAlignment="1" applyProtection="1">
      <alignment horizontal="center" vertical="top" wrapText="1"/>
      <protection locked="0"/>
    </xf>
    <xf numFmtId="165" fontId="11" fillId="0" borderId="38" xfId="0" applyNumberFormat="1" applyFont="1" applyBorder="1" applyAlignment="1" applyProtection="1">
      <alignment vertical="top" wrapText="1"/>
      <protection locked="0"/>
    </xf>
    <xf numFmtId="165" fontId="11" fillId="0" borderId="37" xfId="0" applyNumberFormat="1" applyFont="1" applyBorder="1" applyAlignment="1" applyProtection="1">
      <alignment vertical="top" wrapText="1"/>
      <protection locked="0"/>
    </xf>
    <xf numFmtId="165" fontId="11" fillId="0" borderId="18" xfId="0" applyNumberFormat="1" applyFont="1" applyBorder="1" applyAlignment="1" applyProtection="1">
      <alignment vertical="top" wrapText="1"/>
      <protection locked="0"/>
    </xf>
    <xf numFmtId="165" fontId="11" fillId="0" borderId="15" xfId="0" applyNumberFormat="1" applyFont="1" applyBorder="1" applyAlignment="1" applyProtection="1">
      <alignment vertical="top" wrapText="1"/>
      <protection locked="0"/>
    </xf>
    <xf numFmtId="0" fontId="11" fillId="0" borderId="38" xfId="0" applyFont="1" applyBorder="1" applyAlignment="1" applyProtection="1">
      <alignment horizontal="center" vertical="top" wrapText="1"/>
      <protection locked="0"/>
    </xf>
    <xf numFmtId="0" fontId="11" fillId="0" borderId="37" xfId="0" applyFont="1" applyBorder="1" applyAlignment="1" applyProtection="1">
      <alignment horizontal="center" vertical="top" wrapText="1"/>
      <protection locked="0"/>
    </xf>
    <xf numFmtId="0" fontId="11" fillId="0" borderId="18" xfId="0" applyFont="1" applyBorder="1" applyAlignment="1" applyProtection="1">
      <alignment horizontal="center" vertical="top" wrapText="1"/>
      <protection locked="0"/>
    </xf>
    <xf numFmtId="0" fontId="11" fillId="0" borderId="15" xfId="0" applyFont="1" applyBorder="1" applyAlignment="1" applyProtection="1">
      <alignment horizontal="center" vertical="top" wrapText="1"/>
      <protection locked="0"/>
    </xf>
    <xf numFmtId="165" fontId="5" fillId="2" borderId="7" xfId="0" applyNumberFormat="1" applyFont="1" applyFill="1" applyBorder="1" applyAlignment="1" applyProtection="1">
      <alignment vertical="top" wrapText="1" readingOrder="1"/>
      <protection locked="0"/>
    </xf>
    <xf numFmtId="165" fontId="0" fillId="2" borderId="5" xfId="0" applyNumberFormat="1" applyFill="1" applyBorder="1" applyAlignment="1" applyProtection="1">
      <alignment vertical="top" wrapText="1"/>
      <protection locked="0"/>
    </xf>
    <xf numFmtId="0" fontId="0" fillId="0" borderId="5" xfId="0" applyBorder="1" applyAlignment="1" applyProtection="1">
      <alignment vertical="top" wrapText="1"/>
      <protection locked="0"/>
    </xf>
    <xf numFmtId="0" fontId="11" fillId="0" borderId="16" xfId="0" applyFont="1" applyBorder="1" applyAlignment="1" applyProtection="1">
      <alignment horizontal="center" vertical="top" wrapText="1"/>
      <protection locked="0"/>
    </xf>
    <xf numFmtId="0" fontId="11" fillId="0" borderId="10" xfId="0" applyFont="1" applyBorder="1" applyAlignment="1">
      <alignment horizontal="center" vertical="top" wrapText="1"/>
    </xf>
    <xf numFmtId="0" fontId="11" fillId="0" borderId="47" xfId="0" applyFont="1" applyBorder="1" applyAlignment="1">
      <alignment horizontal="center" vertical="top" wrapText="1"/>
    </xf>
    <xf numFmtId="0" fontId="11" fillId="0" borderId="70" xfId="0" applyFont="1" applyBorder="1" applyAlignment="1" applyProtection="1">
      <alignment horizontal="left" vertical="top" wrapText="1" readingOrder="1"/>
      <protection locked="0"/>
    </xf>
    <xf numFmtId="0" fontId="13" fillId="0" borderId="21" xfId="0" applyFont="1" applyBorder="1" applyAlignment="1" applyProtection="1">
      <alignment horizontal="left" vertical="top" wrapText="1" readingOrder="1"/>
      <protection locked="0"/>
    </xf>
    <xf numFmtId="165" fontId="5" fillId="0" borderId="50" xfId="0" applyNumberFormat="1" applyFont="1" applyBorder="1" applyAlignment="1" applyProtection="1">
      <alignment horizontal="center" vertical="top" wrapText="1" readingOrder="1"/>
      <protection locked="0"/>
    </xf>
    <xf numFmtId="165" fontId="5" fillId="0" borderId="2" xfId="0" applyNumberFormat="1" applyFont="1" applyBorder="1" applyAlignment="1" applyProtection="1">
      <alignment horizontal="center" vertical="top" wrapText="1" readingOrder="1"/>
      <protection locked="0"/>
    </xf>
    <xf numFmtId="165" fontId="5" fillId="0" borderId="28" xfId="0" applyNumberFormat="1" applyFont="1" applyBorder="1" applyAlignment="1" applyProtection="1">
      <alignment horizontal="center" vertical="top" wrapText="1" readingOrder="1"/>
      <protection locked="0"/>
    </xf>
    <xf numFmtId="165" fontId="5" fillId="0" borderId="0" xfId="0" applyNumberFormat="1" applyFont="1" applyBorder="1" applyAlignment="1" applyProtection="1">
      <alignment horizontal="center" vertical="top" wrapText="1" readingOrder="1"/>
      <protection locked="0"/>
    </xf>
    <xf numFmtId="165" fontId="5" fillId="0" borderId="18" xfId="0" applyNumberFormat="1" applyFont="1" applyBorder="1" applyAlignment="1" applyProtection="1">
      <alignment horizontal="center" vertical="top" wrapText="1" readingOrder="1"/>
      <protection locked="0"/>
    </xf>
    <xf numFmtId="165" fontId="5" fillId="0" borderId="19" xfId="0" applyNumberFormat="1" applyFont="1" applyBorder="1" applyAlignment="1" applyProtection="1">
      <alignment horizontal="center" vertical="top" wrapText="1" readingOrder="1"/>
      <protection locked="0"/>
    </xf>
    <xf numFmtId="165" fontId="5" fillId="0" borderId="10" xfId="0" applyNumberFormat="1" applyFont="1" applyBorder="1" applyAlignment="1" applyProtection="1">
      <alignment horizontal="right" vertical="top" wrapText="1" readingOrder="1"/>
      <protection locked="0"/>
    </xf>
    <xf numFmtId="165" fontId="5" fillId="0" borderId="3" xfId="0" applyNumberFormat="1" applyFont="1" applyBorder="1" applyAlignment="1" applyProtection="1">
      <alignment horizontal="right" vertical="top" wrapText="1" readingOrder="1"/>
      <protection locked="0"/>
    </xf>
    <xf numFmtId="165" fontId="5" fillId="0" borderId="13" xfId="0" applyNumberFormat="1" applyFont="1" applyBorder="1" applyAlignment="1" applyProtection="1">
      <alignment horizontal="right" vertical="top" wrapText="1" readingOrder="1"/>
      <protection locked="0"/>
    </xf>
    <xf numFmtId="165" fontId="5" fillId="0" borderId="6" xfId="0" applyNumberFormat="1" applyFont="1" applyBorder="1" applyAlignment="1" applyProtection="1">
      <alignment horizontal="right" vertical="top" wrapText="1" readingOrder="1"/>
      <protection locked="0"/>
    </xf>
    <xf numFmtId="165" fontId="5" fillId="0" borderId="11" xfId="0" applyNumberFormat="1" applyFont="1" applyBorder="1" applyAlignment="1" applyProtection="1">
      <alignment horizontal="right" vertical="top" wrapText="1" readingOrder="1"/>
      <protection locked="0"/>
    </xf>
    <xf numFmtId="165" fontId="5" fillId="0" borderId="9" xfId="0" applyNumberFormat="1" applyFont="1" applyBorder="1" applyAlignment="1" applyProtection="1">
      <alignment horizontal="right" vertical="top" wrapText="1" readingOrder="1"/>
      <protection locked="0"/>
    </xf>
    <xf numFmtId="165" fontId="5" fillId="0" borderId="1" xfId="0" applyNumberFormat="1" applyFont="1" applyBorder="1" applyAlignment="1" applyProtection="1">
      <alignment horizontal="right" vertical="top" wrapText="1" readingOrder="1"/>
      <protection locked="0"/>
    </xf>
    <xf numFmtId="165" fontId="5" fillId="0" borderId="5" xfId="0" applyNumberFormat="1" applyFont="1" applyBorder="1" applyAlignment="1" applyProtection="1">
      <alignment horizontal="right" vertical="top" wrapText="1" readingOrder="1"/>
      <protection locked="0"/>
    </xf>
    <xf numFmtId="165" fontId="5" fillId="0" borderId="7" xfId="0" applyNumberFormat="1" applyFont="1" applyBorder="1" applyAlignment="1" applyProtection="1">
      <alignment horizontal="right" vertical="top" wrapText="1" readingOrder="1"/>
      <protection locked="0"/>
    </xf>
    <xf numFmtId="165" fontId="11" fillId="0" borderId="25" xfId="0" applyNumberFormat="1" applyFont="1" applyBorder="1" applyAlignment="1" applyProtection="1">
      <alignment vertical="top" wrapText="1"/>
      <protection locked="0"/>
    </xf>
    <xf numFmtId="165" fontId="11" fillId="0" borderId="26" xfId="0" applyNumberFormat="1" applyFont="1" applyBorder="1" applyAlignment="1" applyProtection="1">
      <alignment vertical="top" wrapText="1"/>
      <protection locked="0"/>
    </xf>
    <xf numFmtId="165" fontId="5" fillId="0" borderId="10" xfId="0" applyNumberFormat="1" applyFont="1" applyBorder="1" applyAlignment="1" applyProtection="1">
      <alignment horizontal="center" vertical="top" wrapText="1" readingOrder="1"/>
      <protection locked="0"/>
    </xf>
    <xf numFmtId="165" fontId="5" fillId="0" borderId="3" xfId="0" applyNumberFormat="1" applyFont="1" applyBorder="1" applyAlignment="1" applyProtection="1">
      <alignment horizontal="center" vertical="top" wrapText="1" readingOrder="1"/>
      <protection locked="0"/>
    </xf>
    <xf numFmtId="165" fontId="5" fillId="0" borderId="13" xfId="0" applyNumberFormat="1" applyFont="1" applyBorder="1" applyAlignment="1" applyProtection="1">
      <alignment horizontal="center" vertical="top" wrapText="1" readingOrder="1"/>
      <protection locked="0"/>
    </xf>
    <xf numFmtId="165" fontId="5" fillId="0" borderId="6" xfId="0" applyNumberFormat="1" applyFont="1" applyBorder="1" applyAlignment="1" applyProtection="1">
      <alignment horizontal="center" vertical="top" wrapText="1" readingOrder="1"/>
      <protection locked="0"/>
    </xf>
    <xf numFmtId="0" fontId="5" fillId="0" borderId="10" xfId="0" applyFont="1" applyBorder="1" applyAlignment="1" applyProtection="1">
      <alignment horizontal="center" vertical="top" wrapText="1" readingOrder="1"/>
      <protection locked="0"/>
    </xf>
    <xf numFmtId="0" fontId="5" fillId="0" borderId="3" xfId="0" applyFont="1" applyBorder="1" applyAlignment="1" applyProtection="1">
      <alignment horizontal="center" vertical="top" wrapText="1" readingOrder="1"/>
      <protection locked="0"/>
    </xf>
    <xf numFmtId="0" fontId="5" fillId="0" borderId="13" xfId="0" applyFont="1" applyBorder="1" applyAlignment="1" applyProtection="1">
      <alignment horizontal="center" vertical="top" wrapText="1" readingOrder="1"/>
      <protection locked="0"/>
    </xf>
    <xf numFmtId="0" fontId="5" fillId="0" borderId="6" xfId="0" applyFont="1" applyBorder="1" applyAlignment="1" applyProtection="1">
      <alignment horizontal="center" vertical="top" wrapText="1" readingOrder="1"/>
      <protection locked="0"/>
    </xf>
    <xf numFmtId="0" fontId="11" fillId="0" borderId="33" xfId="0" applyFont="1" applyBorder="1" applyAlignment="1" applyProtection="1">
      <alignment horizontal="center" vertical="top" wrapText="1" readingOrder="1"/>
      <protection locked="0"/>
    </xf>
    <xf numFmtId="0" fontId="5" fillId="0" borderId="9" xfId="0" applyFont="1" applyBorder="1" applyAlignment="1" applyProtection="1">
      <alignment vertical="top" wrapText="1" readingOrder="1"/>
      <protection locked="0"/>
    </xf>
    <xf numFmtId="0" fontId="5" fillId="0" borderId="52" xfId="0" applyFont="1" applyBorder="1" applyAlignment="1" applyProtection="1">
      <alignment vertical="top" wrapText="1" readingOrder="1"/>
      <protection locked="0"/>
    </xf>
    <xf numFmtId="0" fontId="0" fillId="0" borderId="37" xfId="0"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49" fontId="12" fillId="0" borderId="0" xfId="0" applyNumberFormat="1" applyFont="1" applyAlignment="1">
      <alignment horizontal="left" wrapText="1"/>
    </xf>
    <xf numFmtId="0" fontId="11" fillId="0" borderId="38" xfId="0" applyFont="1" applyBorder="1" applyAlignment="1" applyProtection="1">
      <alignment horizontal="left" vertical="top" wrapText="1"/>
      <protection locked="0"/>
    </xf>
    <xf numFmtId="0" fontId="11" fillId="0" borderId="37"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11" fillId="0" borderId="19"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11" fillId="0" borderId="36" xfId="0" applyFont="1" applyBorder="1" applyAlignment="1" applyProtection="1">
      <alignment horizontal="center" vertical="top" wrapText="1"/>
      <protection locked="0"/>
    </xf>
    <xf numFmtId="0" fontId="11" fillId="0" borderId="19" xfId="0" applyFont="1" applyBorder="1" applyAlignment="1" applyProtection="1">
      <alignment horizontal="center" vertical="top" wrapText="1"/>
      <protection locked="0"/>
    </xf>
    <xf numFmtId="0" fontId="11" fillId="0" borderId="28" xfId="0" applyFont="1" applyBorder="1" applyAlignment="1" applyProtection="1">
      <alignment horizontal="left" vertical="top" wrapText="1"/>
      <protection locked="0"/>
    </xf>
    <xf numFmtId="0" fontId="11" fillId="0" borderId="29" xfId="0" applyFont="1" applyBorder="1" applyAlignment="1" applyProtection="1">
      <alignment horizontal="left" vertical="top" wrapText="1"/>
      <protection locked="0"/>
    </xf>
    <xf numFmtId="0" fontId="11" fillId="0" borderId="61" xfId="0" applyFont="1" applyBorder="1" applyAlignment="1" applyProtection="1">
      <alignment horizontal="left" vertical="top" wrapText="1"/>
      <protection locked="0"/>
    </xf>
    <xf numFmtId="0" fontId="11" fillId="0" borderId="54" xfId="0" applyFont="1" applyBorder="1" applyAlignment="1" applyProtection="1">
      <alignment horizontal="left" vertical="top" wrapText="1"/>
      <protection locked="0"/>
    </xf>
    <xf numFmtId="0" fontId="11" fillId="0" borderId="37" xfId="0" applyFont="1" applyBorder="1" applyAlignment="1" applyProtection="1">
      <alignment horizontal="center" vertical="top" wrapText="1" readingOrder="1"/>
      <protection locked="0"/>
    </xf>
    <xf numFmtId="0" fontId="11" fillId="0" borderId="28" xfId="0" applyFont="1" applyBorder="1" applyAlignment="1" applyProtection="1">
      <alignment horizontal="center" vertical="top" wrapText="1" readingOrder="1"/>
      <protection locked="0"/>
    </xf>
    <xf numFmtId="0" fontId="11" fillId="0" borderId="29" xfId="0" applyFont="1" applyBorder="1" applyAlignment="1" applyProtection="1">
      <alignment horizontal="center" vertical="top" wrapText="1" readingOrder="1"/>
      <protection locked="0"/>
    </xf>
    <xf numFmtId="0" fontId="0" fillId="0" borderId="8" xfId="0" applyBorder="1" applyAlignment="1" applyProtection="1">
      <alignment vertical="top" wrapText="1"/>
      <protection locked="0"/>
    </xf>
    <xf numFmtId="0" fontId="5" fillId="0" borderId="1" xfId="0" applyFont="1" applyBorder="1" applyAlignment="1" applyProtection="1">
      <alignment horizontal="left" vertical="top" wrapText="1" readingOrder="1"/>
      <protection locked="0"/>
    </xf>
    <xf numFmtId="0" fontId="0" fillId="0" borderId="5"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7" xfId="0" applyBorder="1" applyAlignment="1" applyProtection="1">
      <alignment vertical="top" wrapText="1"/>
      <protection locked="0"/>
    </xf>
    <xf numFmtId="0" fontId="5" fillId="4" borderId="38" xfId="0" applyFont="1" applyFill="1" applyBorder="1" applyAlignment="1" applyProtection="1">
      <alignment horizontal="left" vertical="top" wrapText="1"/>
    </xf>
    <xf numFmtId="0" fontId="5" fillId="4" borderId="37" xfId="0" applyFont="1" applyFill="1" applyBorder="1" applyAlignment="1" applyProtection="1">
      <alignment horizontal="left" vertical="top" wrapText="1"/>
    </xf>
    <xf numFmtId="0" fontId="11" fillId="4" borderId="38" xfId="0" applyFont="1" applyFill="1" applyBorder="1" applyAlignment="1" applyProtection="1">
      <alignment horizontal="center" vertical="top" wrapText="1"/>
      <protection locked="0"/>
    </xf>
    <xf numFmtId="0" fontId="11" fillId="4" borderId="36" xfId="0" applyFont="1" applyFill="1" applyBorder="1" applyAlignment="1" applyProtection="1">
      <alignment horizontal="center" vertical="top" wrapText="1"/>
      <protection locked="0"/>
    </xf>
    <xf numFmtId="0" fontId="5" fillId="4" borderId="33" xfId="0" applyFont="1" applyFill="1" applyBorder="1" applyAlignment="1" applyProtection="1">
      <alignment horizontal="center" vertical="top" wrapText="1" readingOrder="1"/>
      <protection locked="0"/>
    </xf>
    <xf numFmtId="0" fontId="5" fillId="4" borderId="32" xfId="0" applyFont="1" applyFill="1" applyBorder="1" applyAlignment="1" applyProtection="1">
      <alignment horizontal="center" vertical="top" wrapText="1" readingOrder="1"/>
      <protection locked="0"/>
    </xf>
    <xf numFmtId="0" fontId="5" fillId="0" borderId="13" xfId="0" applyFont="1" applyBorder="1" applyAlignment="1" applyProtection="1">
      <alignment vertical="top" wrapText="1" readingOrder="1"/>
      <protection locked="0"/>
    </xf>
    <xf numFmtId="0" fontId="5" fillId="0" borderId="6" xfId="0" applyFont="1" applyBorder="1" applyAlignment="1" applyProtection="1">
      <alignment vertical="top" wrapText="1" readingOrder="1"/>
      <protection locked="0"/>
    </xf>
    <xf numFmtId="0" fontId="5" fillId="0" borderId="11" xfId="0" applyFont="1" applyBorder="1" applyAlignment="1" applyProtection="1">
      <alignment vertical="top" wrapText="1" readingOrder="1"/>
      <protection locked="0"/>
    </xf>
    <xf numFmtId="0" fontId="11" fillId="0" borderId="23" xfId="0" applyFont="1" applyBorder="1" applyAlignment="1" applyProtection="1">
      <alignment horizontal="center" vertical="top" wrapText="1" readingOrder="1"/>
      <protection locked="0"/>
    </xf>
    <xf numFmtId="0" fontId="5" fillId="0" borderId="0" xfId="0" applyFont="1" applyBorder="1" applyAlignment="1" applyProtection="1">
      <alignment horizontal="left" vertical="top" wrapText="1" readingOrder="1"/>
      <protection locked="0"/>
    </xf>
    <xf numFmtId="0" fontId="11" fillId="6" borderId="1" xfId="0" applyFont="1" applyFill="1" applyBorder="1" applyAlignment="1" applyProtection="1">
      <alignment horizontal="left" vertical="top" wrapText="1" readingOrder="1"/>
      <protection locked="0"/>
    </xf>
    <xf numFmtId="0" fontId="13" fillId="6" borderId="2" xfId="0" applyFont="1" applyFill="1" applyBorder="1" applyAlignment="1" applyProtection="1">
      <alignment horizontal="left" vertical="top" wrapText="1" readingOrder="1"/>
      <protection locked="0"/>
    </xf>
    <xf numFmtId="0" fontId="11" fillId="0" borderId="23" xfId="0" applyFont="1" applyBorder="1" applyAlignment="1" applyProtection="1">
      <alignment horizontal="left" vertical="top" wrapText="1" readingOrder="1"/>
      <protection locked="0"/>
    </xf>
    <xf numFmtId="0" fontId="13" fillId="0" borderId="12" xfId="0" applyFont="1" applyBorder="1" applyAlignment="1" applyProtection="1">
      <alignment horizontal="left" vertical="top" wrapText="1" readingOrder="1"/>
      <protection locked="0"/>
    </xf>
    <xf numFmtId="0" fontId="9" fillId="0" borderId="9" xfId="0" applyFont="1" applyBorder="1" applyAlignment="1" applyProtection="1">
      <alignment vertical="top" wrapText="1" readingOrder="1"/>
      <protection locked="0"/>
    </xf>
    <xf numFmtId="0" fontId="11" fillId="4" borderId="13" xfId="0" applyFont="1" applyFill="1" applyBorder="1" applyAlignment="1" applyProtection="1">
      <alignment horizontal="left" vertical="top" wrapText="1" readingOrder="1"/>
      <protection locked="0"/>
    </xf>
    <xf numFmtId="0" fontId="5" fillId="0" borderId="2" xfId="0" applyFont="1" applyBorder="1" applyAlignment="1" applyProtection="1">
      <alignment horizontal="left" vertical="top" wrapText="1" readingOrder="1"/>
      <protection locked="0"/>
    </xf>
    <xf numFmtId="0" fontId="10" fillId="0" borderId="2" xfId="0" applyFont="1" applyBorder="1" applyAlignment="1" applyProtection="1">
      <alignment horizontal="left" vertical="top" wrapText="1"/>
      <protection locked="0"/>
    </xf>
    <xf numFmtId="0" fontId="11" fillId="0" borderId="23" xfId="0" applyFont="1" applyBorder="1" applyAlignment="1" applyProtection="1">
      <alignment horizontal="center" vertical="distributed" wrapText="1" readingOrder="1"/>
      <protection locked="0"/>
    </xf>
    <xf numFmtId="0" fontId="5" fillId="0" borderId="1" xfId="0" applyFont="1" applyBorder="1" applyAlignment="1" applyProtection="1">
      <alignment horizontal="center" vertical="top" wrapText="1" readingOrder="1"/>
      <protection locked="0"/>
    </xf>
    <xf numFmtId="0" fontId="5" fillId="0" borderId="5" xfId="0" applyFont="1" applyBorder="1" applyAlignment="1" applyProtection="1">
      <alignment horizontal="center" vertical="top" wrapText="1" readingOrder="1"/>
      <protection locked="0"/>
    </xf>
    <xf numFmtId="0" fontId="11" fillId="0" borderId="23" xfId="0" applyFont="1" applyBorder="1" applyAlignment="1" applyProtection="1">
      <alignment horizontal="left" vertical="top" wrapText="1"/>
      <protection locked="0"/>
    </xf>
    <xf numFmtId="0" fontId="11" fillId="6" borderId="23" xfId="0" applyFont="1" applyFill="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25" xfId="0" applyFont="1" applyBorder="1" applyAlignment="1" applyProtection="1">
      <alignment horizontal="left" vertical="top" wrapText="1"/>
      <protection locked="0"/>
    </xf>
    <xf numFmtId="0" fontId="11" fillId="0" borderId="27" xfId="0" applyFont="1" applyBorder="1" applyAlignment="1" applyProtection="1">
      <alignment horizontal="left" vertical="top" wrapText="1"/>
      <protection locked="0"/>
    </xf>
    <xf numFmtId="0" fontId="11" fillId="6" borderId="38" xfId="0" applyFont="1" applyFill="1" applyBorder="1" applyAlignment="1" applyProtection="1">
      <alignment horizontal="left" vertical="top" wrapText="1"/>
      <protection locked="0"/>
    </xf>
    <xf numFmtId="0" fontId="11" fillId="6" borderId="37" xfId="0" applyFont="1" applyFill="1" applyBorder="1" applyAlignment="1" applyProtection="1">
      <alignment horizontal="left" vertical="top" wrapText="1"/>
      <protection locked="0"/>
    </xf>
    <xf numFmtId="0" fontId="11" fillId="6" borderId="28" xfId="0" applyFont="1" applyFill="1" applyBorder="1" applyAlignment="1" applyProtection="1">
      <alignment horizontal="left" vertical="top" wrapText="1"/>
      <protection locked="0"/>
    </xf>
    <xf numFmtId="0" fontId="11" fillId="6" borderId="29" xfId="0" applyFont="1" applyFill="1" applyBorder="1" applyAlignment="1" applyProtection="1">
      <alignment horizontal="left" vertical="top" wrapText="1"/>
      <protection locked="0"/>
    </xf>
    <xf numFmtId="0" fontId="11" fillId="0" borderId="33" xfId="0" applyFont="1" applyBorder="1" applyAlignment="1" applyProtection="1">
      <alignment horizontal="left" vertical="top" wrapText="1" readingOrder="1"/>
      <protection locked="0"/>
    </xf>
    <xf numFmtId="0" fontId="11" fillId="0" borderId="32" xfId="0" applyFont="1" applyBorder="1" applyAlignment="1" applyProtection="1">
      <alignment horizontal="left" vertical="top" wrapText="1" readingOrder="1"/>
      <protection locked="0"/>
    </xf>
    <xf numFmtId="0" fontId="0" fillId="0" borderId="0" xfId="0" applyBorder="1"/>
    <xf numFmtId="0" fontId="11" fillId="0" borderId="0" xfId="0" applyFont="1" applyBorder="1" applyAlignment="1" applyProtection="1">
      <alignment horizontal="left" vertical="top" wrapText="1" readingOrder="1"/>
      <protection locked="0"/>
    </xf>
    <xf numFmtId="0" fontId="13" fillId="0" borderId="0" xfId="0" applyFont="1" applyBorder="1" applyAlignment="1" applyProtection="1">
      <alignment horizontal="left" vertical="top" wrapText="1" readingOrder="1"/>
      <protection locked="0"/>
    </xf>
    <xf numFmtId="0" fontId="5" fillId="0" borderId="36" xfId="0" applyFont="1" applyBorder="1" applyAlignment="1" applyProtection="1">
      <alignment horizontal="left" vertical="top" wrapText="1" readingOrder="1"/>
      <protection locked="0"/>
    </xf>
    <xf numFmtId="0" fontId="5" fillId="0" borderId="8" xfId="0" applyFont="1" applyBorder="1" applyAlignment="1" applyProtection="1">
      <alignment horizontal="left" vertical="top" wrapText="1" readingOrder="1"/>
      <protection locked="0"/>
    </xf>
    <xf numFmtId="0" fontId="5" fillId="0" borderId="23" xfId="0" applyFont="1" applyBorder="1" applyAlignment="1" applyProtection="1">
      <alignment vertical="top" wrapText="1" readingOrder="1"/>
      <protection locked="0"/>
    </xf>
    <xf numFmtId="0" fontId="0" fillId="0" borderId="23" xfId="0" applyBorder="1"/>
    <xf numFmtId="0" fontId="0" fillId="0" borderId="23" xfId="0" applyBorder="1" applyAlignment="1" applyProtection="1">
      <alignment vertical="top" wrapText="1"/>
      <protection locked="0"/>
    </xf>
    <xf numFmtId="0" fontId="0" fillId="0" borderId="25" xfId="0" applyBorder="1"/>
    <xf numFmtId="0" fontId="0" fillId="0" borderId="25" xfId="0" applyBorder="1" applyAlignment="1" applyProtection="1">
      <alignment vertical="top" wrapText="1"/>
      <protection locked="0"/>
    </xf>
    <xf numFmtId="0" fontId="5" fillId="0" borderId="23" xfId="0" applyFont="1" applyBorder="1" applyAlignment="1" applyProtection="1">
      <alignment horizontal="left" vertical="top" wrapText="1" readingOrder="1"/>
      <protection locked="0"/>
    </xf>
    <xf numFmtId="0" fontId="5" fillId="0" borderId="23" xfId="0" applyFont="1" applyBorder="1" applyAlignment="1" applyProtection="1">
      <alignment horizontal="center" vertical="top" wrapText="1" readingOrder="1"/>
      <protection locked="0"/>
    </xf>
    <xf numFmtId="49" fontId="11" fillId="0" borderId="23" xfId="0" applyNumberFormat="1" applyFont="1" applyBorder="1" applyAlignment="1" applyProtection="1">
      <alignment horizontal="center" vertical="top" wrapText="1"/>
      <protection locked="0"/>
    </xf>
    <xf numFmtId="0" fontId="11" fillId="5" borderId="18" xfId="0" applyFont="1" applyFill="1" applyBorder="1" applyAlignment="1" applyProtection="1">
      <alignment horizontal="center" vertical="top" wrapText="1" readingOrder="1"/>
      <protection locked="0"/>
    </xf>
    <xf numFmtId="0" fontId="11" fillId="5" borderId="19" xfId="0" applyFont="1" applyFill="1" applyBorder="1" applyAlignment="1" applyProtection="1">
      <alignment horizontal="center" vertical="top" wrapText="1" readingOrder="1"/>
      <protection locked="0"/>
    </xf>
    <xf numFmtId="0" fontId="11" fillId="5" borderId="15" xfId="0" applyFont="1" applyFill="1" applyBorder="1" applyAlignment="1" applyProtection="1">
      <alignment horizontal="center" vertical="top" wrapText="1" readingOrder="1"/>
      <protection locked="0"/>
    </xf>
    <xf numFmtId="165" fontId="11" fillId="0" borderId="10" xfId="0" applyNumberFormat="1" applyFont="1" applyBorder="1" applyAlignment="1" applyProtection="1">
      <alignment horizontal="right" vertical="top" wrapText="1"/>
      <protection locked="0"/>
    </xf>
    <xf numFmtId="165" fontId="11" fillId="0" borderId="2" xfId="0" applyNumberFormat="1" applyFont="1" applyBorder="1" applyAlignment="1" applyProtection="1">
      <alignment horizontal="right" vertical="top" wrapText="1"/>
      <protection locked="0"/>
    </xf>
    <xf numFmtId="165" fontId="11" fillId="0" borderId="13" xfId="0" applyNumberFormat="1" applyFont="1" applyBorder="1" applyAlignment="1" applyProtection="1">
      <alignment horizontal="right" vertical="top" wrapText="1"/>
      <protection locked="0"/>
    </xf>
    <xf numFmtId="165" fontId="11" fillId="0" borderId="0" xfId="0" applyNumberFormat="1" applyFont="1" applyBorder="1" applyAlignment="1" applyProtection="1">
      <alignment horizontal="right" vertical="top" wrapText="1"/>
      <protection locked="0"/>
    </xf>
    <xf numFmtId="165" fontId="5" fillId="0" borderId="4" xfId="0" applyNumberFormat="1" applyFont="1" applyFill="1" applyBorder="1" applyAlignment="1" applyProtection="1">
      <alignment vertical="top" wrapText="1" readingOrder="1"/>
      <protection locked="0"/>
    </xf>
    <xf numFmtId="165" fontId="0" fillId="0" borderId="5" xfId="0" applyNumberFormat="1" applyFill="1" applyBorder="1" applyAlignment="1" applyProtection="1">
      <alignment vertical="top" wrapText="1"/>
      <protection locked="0"/>
    </xf>
    <xf numFmtId="165" fontId="5" fillId="0" borderId="4" xfId="0" applyNumberFormat="1" applyFont="1" applyBorder="1" applyAlignment="1" applyProtection="1">
      <alignment vertical="top" wrapText="1" readingOrder="1"/>
      <protection locked="0"/>
    </xf>
    <xf numFmtId="165" fontId="0" fillId="0" borderId="5" xfId="0" applyNumberFormat="1" applyBorder="1" applyAlignment="1" applyProtection="1">
      <alignment vertical="top" wrapText="1"/>
      <protection locked="0"/>
    </xf>
    <xf numFmtId="165" fontId="5" fillId="0" borderId="1" xfId="0" applyNumberFormat="1" applyFont="1" applyBorder="1" applyAlignment="1" applyProtection="1">
      <alignment vertical="top" wrapText="1" readingOrder="1"/>
      <protection locked="0"/>
    </xf>
    <xf numFmtId="165" fontId="5" fillId="0" borderId="5" xfId="0" applyNumberFormat="1" applyFont="1" applyBorder="1" applyAlignment="1" applyProtection="1">
      <alignment vertical="top" wrapText="1" readingOrder="1"/>
      <protection locked="0"/>
    </xf>
    <xf numFmtId="165" fontId="5" fillId="0" borderId="7" xfId="0" applyNumberFormat="1" applyFont="1" applyBorder="1" applyAlignment="1" applyProtection="1">
      <alignment vertical="top" wrapText="1" readingOrder="1"/>
      <protection locked="0"/>
    </xf>
    <xf numFmtId="165" fontId="11" fillId="0" borderId="38" xfId="0" applyNumberFormat="1" applyFont="1" applyBorder="1" applyAlignment="1" applyProtection="1">
      <alignment horizontal="right" vertical="top" wrapText="1"/>
      <protection locked="0"/>
    </xf>
    <xf numFmtId="165" fontId="11" fillId="0" borderId="37" xfId="0" applyNumberFormat="1" applyFont="1" applyBorder="1" applyAlignment="1" applyProtection="1">
      <alignment horizontal="right" vertical="top" wrapText="1"/>
      <protection locked="0"/>
    </xf>
    <xf numFmtId="165" fontId="11" fillId="0" borderId="18" xfId="0" applyNumberFormat="1" applyFont="1" applyBorder="1" applyAlignment="1" applyProtection="1">
      <alignment horizontal="right" vertical="top" wrapText="1"/>
      <protection locked="0"/>
    </xf>
    <xf numFmtId="165" fontId="11" fillId="0" borderId="15" xfId="0" applyNumberFormat="1" applyFont="1" applyBorder="1" applyAlignment="1" applyProtection="1">
      <alignment horizontal="right" vertical="top" wrapText="1"/>
      <protection locked="0"/>
    </xf>
    <xf numFmtId="165" fontId="5" fillId="0" borderId="69" xfId="0" applyNumberFormat="1" applyFont="1" applyBorder="1" applyAlignment="1" applyProtection="1">
      <alignment horizontal="right" vertical="top" wrapText="1" readingOrder="1"/>
      <protection locked="0"/>
    </xf>
    <xf numFmtId="165" fontId="5" fillId="0" borderId="57" xfId="0" applyNumberFormat="1" applyFont="1" applyBorder="1" applyAlignment="1" applyProtection="1">
      <alignment horizontal="right" vertical="top" wrapText="1" readingOrder="1"/>
      <protection locked="0"/>
    </xf>
    <xf numFmtId="165" fontId="5" fillId="0" borderId="58" xfId="0" applyNumberFormat="1" applyFont="1" applyBorder="1" applyAlignment="1" applyProtection="1">
      <alignment horizontal="right" vertical="top" wrapText="1" readingOrder="1"/>
      <protection locked="0"/>
    </xf>
    <xf numFmtId="49" fontId="11" fillId="4" borderId="25" xfId="0" applyNumberFormat="1" applyFont="1" applyFill="1" applyBorder="1" applyAlignment="1" applyProtection="1">
      <alignment horizontal="left" vertical="top" wrapText="1"/>
      <protection locked="0"/>
    </xf>
    <xf numFmtId="49" fontId="11" fillId="4" borderId="27" xfId="0" applyNumberFormat="1" applyFont="1" applyFill="1" applyBorder="1" applyAlignment="1" applyProtection="1">
      <alignment horizontal="left" vertical="top" wrapText="1"/>
      <protection locked="0"/>
    </xf>
    <xf numFmtId="49" fontId="11" fillId="0" borderId="23" xfId="0" applyNumberFormat="1" applyFont="1" applyBorder="1" applyAlignment="1" applyProtection="1">
      <alignment horizontal="left" vertical="top" wrapText="1"/>
      <protection locked="0"/>
    </xf>
    <xf numFmtId="14" fontId="10" fillId="0" borderId="38" xfId="0" applyNumberFormat="1" applyFont="1" applyBorder="1" applyAlignment="1" applyProtection="1">
      <alignment horizontal="center" vertical="top" wrapText="1"/>
      <protection locked="0"/>
    </xf>
    <xf numFmtId="0" fontId="10" fillId="0" borderId="37" xfId="0" applyFont="1" applyBorder="1" applyAlignment="1" applyProtection="1">
      <alignment horizontal="center" vertical="top" wrapText="1"/>
      <protection locked="0"/>
    </xf>
    <xf numFmtId="14" fontId="10" fillId="0" borderId="28" xfId="0" applyNumberFormat="1" applyFont="1" applyBorder="1" applyAlignment="1" applyProtection="1">
      <alignment horizontal="center" vertical="top" wrapText="1"/>
      <protection locked="0"/>
    </xf>
    <xf numFmtId="0" fontId="10" fillId="0" borderId="29" xfId="0" applyFont="1" applyBorder="1" applyAlignment="1" applyProtection="1">
      <alignment horizontal="center" vertical="top" wrapText="1"/>
      <protection locked="0"/>
    </xf>
    <xf numFmtId="0" fontId="10" fillId="0" borderId="28" xfId="0" applyFont="1" applyBorder="1" applyAlignment="1" applyProtection="1">
      <alignment horizontal="center" vertical="top" wrapText="1"/>
      <protection locked="0"/>
    </xf>
    <xf numFmtId="0" fontId="11" fillId="0" borderId="1" xfId="0" applyFont="1" applyBorder="1" applyAlignment="1" applyProtection="1">
      <alignment horizontal="left" vertical="top" wrapText="1" readingOrder="1"/>
      <protection locked="0"/>
    </xf>
    <xf numFmtId="0" fontId="0" fillId="0" borderId="2" xfId="0" applyBorder="1" applyAlignment="1" applyProtection="1">
      <alignment horizontal="center" vertical="top" wrapText="1"/>
      <protection locked="0"/>
    </xf>
    <xf numFmtId="0" fontId="0" fillId="0" borderId="2" xfId="0" applyBorder="1"/>
    <xf numFmtId="165" fontId="0" fillId="0" borderId="3" xfId="0" applyNumberFormat="1" applyBorder="1" applyAlignment="1" applyProtection="1">
      <alignment vertical="top" wrapText="1"/>
      <protection locked="0"/>
    </xf>
    <xf numFmtId="165" fontId="0" fillId="0" borderId="13" xfId="0" applyNumberFormat="1" applyBorder="1" applyAlignment="1" applyProtection="1">
      <alignment vertical="top" wrapText="1"/>
      <protection locked="0"/>
    </xf>
    <xf numFmtId="165" fontId="0" fillId="0" borderId="6" xfId="0" applyNumberFormat="1" applyBorder="1" applyAlignment="1" applyProtection="1">
      <alignment vertical="top" wrapText="1"/>
      <protection locked="0"/>
    </xf>
    <xf numFmtId="165" fontId="11" fillId="0" borderId="50" xfId="0" applyNumberFormat="1" applyFont="1" applyBorder="1" applyAlignment="1" applyProtection="1">
      <alignment horizontal="right" vertical="top" wrapText="1"/>
      <protection locked="0"/>
    </xf>
    <xf numFmtId="165" fontId="0" fillId="0" borderId="7" xfId="0" applyNumberFormat="1" applyBorder="1" applyAlignment="1" applyProtection="1">
      <alignment vertical="top" wrapText="1"/>
      <protection locked="0"/>
    </xf>
    <xf numFmtId="0" fontId="0" fillId="0" borderId="38" xfId="0" applyBorder="1" applyAlignment="1" applyProtection="1">
      <alignment horizontal="center" vertical="top" wrapText="1"/>
      <protection locked="0"/>
    </xf>
    <xf numFmtId="0" fontId="0" fillId="0" borderId="37" xfId="0" applyBorder="1" applyAlignment="1" applyProtection="1">
      <alignment horizontal="center" vertical="top" wrapText="1"/>
      <protection locked="0"/>
    </xf>
    <xf numFmtId="0" fontId="0" fillId="0" borderId="28" xfId="0" applyBorder="1" applyAlignment="1" applyProtection="1">
      <alignment horizontal="center" vertical="top" wrapText="1"/>
      <protection locked="0"/>
    </xf>
    <xf numFmtId="0" fontId="0" fillId="0" borderId="29" xfId="0" applyBorder="1" applyAlignment="1" applyProtection="1">
      <alignment horizontal="center" vertical="top" wrapText="1"/>
      <protection locked="0"/>
    </xf>
    <xf numFmtId="0" fontId="13" fillId="0" borderId="13" xfId="0" applyFont="1" applyBorder="1" applyAlignment="1" applyProtection="1">
      <alignment horizontal="left" vertical="top" wrapText="1" readingOrder="1"/>
      <protection locked="0"/>
    </xf>
    <xf numFmtId="0" fontId="13" fillId="0" borderId="6" xfId="0" applyFont="1" applyBorder="1" applyAlignment="1" applyProtection="1">
      <alignment horizontal="left" vertical="top" wrapText="1" readingOrder="1"/>
      <protection locked="0"/>
    </xf>
    <xf numFmtId="165" fontId="11" fillId="0" borderId="25" xfId="0" applyNumberFormat="1" applyFont="1" applyBorder="1" applyAlignment="1" applyProtection="1">
      <alignment horizontal="right" vertical="top" wrapText="1"/>
      <protection locked="0"/>
    </xf>
    <xf numFmtId="165" fontId="11" fillId="0" borderId="27" xfId="0" applyNumberFormat="1" applyFont="1" applyBorder="1" applyAlignment="1" applyProtection="1">
      <alignment horizontal="right" vertical="top" wrapText="1"/>
      <protection locked="0"/>
    </xf>
    <xf numFmtId="165" fontId="11" fillId="0" borderId="26" xfId="0" applyNumberFormat="1" applyFont="1" applyBorder="1" applyAlignment="1" applyProtection="1">
      <alignment horizontal="right" vertical="top" wrapText="1"/>
      <protection locked="0"/>
    </xf>
    <xf numFmtId="0" fontId="0" fillId="5" borderId="28" xfId="0" applyFill="1" applyBorder="1" applyAlignment="1" applyProtection="1">
      <alignment horizontal="center" vertical="top" wrapText="1"/>
      <protection locked="0"/>
    </xf>
    <xf numFmtId="0" fontId="0" fillId="5" borderId="6" xfId="0" applyFill="1" applyBorder="1" applyAlignment="1" applyProtection="1">
      <alignment horizontal="center" vertical="top" wrapText="1"/>
      <protection locked="0"/>
    </xf>
    <xf numFmtId="165" fontId="11" fillId="5" borderId="33" xfId="0" applyNumberFormat="1" applyFont="1" applyFill="1" applyBorder="1" applyAlignment="1" applyProtection="1">
      <alignment horizontal="center" vertical="top" wrapText="1"/>
      <protection locked="0"/>
    </xf>
    <xf numFmtId="165" fontId="11" fillId="5" borderId="32" xfId="0" applyNumberFormat="1" applyFont="1" applyFill="1" applyBorder="1" applyAlignment="1" applyProtection="1">
      <alignment horizontal="center" vertical="top" wrapText="1"/>
      <protection locked="0"/>
    </xf>
    <xf numFmtId="168" fontId="5" fillId="2" borderId="7" xfId="0" applyNumberFormat="1" applyFont="1" applyFill="1" applyBorder="1" applyAlignment="1" applyProtection="1">
      <alignment vertical="top" wrapText="1" readingOrder="1"/>
      <protection locked="0"/>
    </xf>
    <xf numFmtId="168" fontId="0" fillId="2" borderId="7" xfId="0" applyNumberFormat="1" applyFill="1" applyBorder="1" applyAlignment="1" applyProtection="1">
      <alignment vertical="top" wrapText="1"/>
      <protection locked="0"/>
    </xf>
    <xf numFmtId="168" fontId="5" fillId="2" borderId="40" xfId="0" applyNumberFormat="1" applyFont="1" applyFill="1" applyBorder="1" applyAlignment="1" applyProtection="1">
      <alignment horizontal="center" vertical="top" wrapText="1" readingOrder="1"/>
      <protection locked="0"/>
    </xf>
    <xf numFmtId="168" fontId="5" fillId="2" borderId="39" xfId="0" applyNumberFormat="1" applyFont="1" applyFill="1" applyBorder="1" applyAlignment="1" applyProtection="1">
      <alignment horizontal="center" vertical="top" wrapText="1" readingOrder="1"/>
      <protection locked="0"/>
    </xf>
    <xf numFmtId="168" fontId="5" fillId="2" borderId="11" xfId="0" applyNumberFormat="1" applyFont="1" applyFill="1" applyBorder="1" applyAlignment="1" applyProtection="1">
      <alignment horizontal="center" vertical="top" wrapText="1" readingOrder="1"/>
      <protection locked="0"/>
    </xf>
    <xf numFmtId="168" fontId="5" fillId="2" borderId="9" xfId="0" applyNumberFormat="1" applyFont="1" applyFill="1" applyBorder="1" applyAlignment="1" applyProtection="1">
      <alignment horizontal="center" vertical="top" wrapText="1" readingOrder="1"/>
      <protection locked="0"/>
    </xf>
    <xf numFmtId="0" fontId="13" fillId="0" borderId="9" xfId="0" applyFont="1" applyBorder="1" applyAlignment="1" applyProtection="1">
      <alignment horizontal="left" vertical="top" wrapText="1" readingOrder="1"/>
      <protection locked="0"/>
    </xf>
    <xf numFmtId="49" fontId="11" fillId="0" borderId="1" xfId="0" applyNumberFormat="1" applyFont="1" applyBorder="1" applyAlignment="1" applyProtection="1">
      <alignment horizontal="center" vertical="top" wrapText="1"/>
      <protection locked="0"/>
    </xf>
    <xf numFmtId="49" fontId="11" fillId="0" borderId="5" xfId="0" applyNumberFormat="1" applyFont="1" applyBorder="1" applyAlignment="1" applyProtection="1">
      <alignment horizontal="center" vertical="top" wrapText="1"/>
      <protection locked="0"/>
    </xf>
    <xf numFmtId="0" fontId="11" fillId="0" borderId="10"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33"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readingOrder="1"/>
      <protection locked="0"/>
    </xf>
    <xf numFmtId="0" fontId="5" fillId="0" borderId="3" xfId="0" applyFont="1" applyBorder="1" applyAlignment="1" applyProtection="1">
      <alignment horizontal="left" vertical="top" wrapText="1" readingOrder="1"/>
      <protection locked="0"/>
    </xf>
    <xf numFmtId="0" fontId="5" fillId="0" borderId="13" xfId="0" applyFont="1" applyBorder="1" applyAlignment="1" applyProtection="1">
      <alignment horizontal="left" vertical="top" wrapText="1" readingOrder="1"/>
      <protection locked="0"/>
    </xf>
    <xf numFmtId="0" fontId="5" fillId="0" borderId="6" xfId="0" applyFont="1" applyBorder="1" applyAlignment="1" applyProtection="1">
      <alignment horizontal="left" vertical="top" wrapText="1" readingOrder="1"/>
      <protection locked="0"/>
    </xf>
    <xf numFmtId="0" fontId="5" fillId="0" borderId="11" xfId="0" applyFont="1" applyBorder="1" applyAlignment="1" applyProtection="1">
      <alignment horizontal="left" vertical="top" wrapText="1" readingOrder="1"/>
      <protection locked="0"/>
    </xf>
    <xf numFmtId="0" fontId="5" fillId="0" borderId="9" xfId="0" applyFont="1" applyBorder="1" applyAlignment="1" applyProtection="1">
      <alignment horizontal="left" vertical="top" wrapText="1" readingOrder="1"/>
      <protection locked="0"/>
    </xf>
    <xf numFmtId="165" fontId="0" fillId="0" borderId="11" xfId="0" applyNumberFormat="1" applyBorder="1" applyAlignment="1" applyProtection="1">
      <alignment vertical="top" wrapText="1"/>
      <protection locked="0"/>
    </xf>
    <xf numFmtId="165" fontId="0" fillId="0" borderId="9" xfId="0" applyNumberFormat="1" applyBorder="1" applyAlignment="1" applyProtection="1">
      <alignment vertical="top" wrapText="1"/>
      <protection locked="0"/>
    </xf>
    <xf numFmtId="0" fontId="11" fillId="0" borderId="38" xfId="0" applyFont="1" applyBorder="1" applyAlignment="1" applyProtection="1">
      <alignment horizontal="right" vertical="top" wrapText="1"/>
      <protection locked="0"/>
    </xf>
    <xf numFmtId="0" fontId="11" fillId="0" borderId="37" xfId="0" applyFont="1" applyBorder="1" applyAlignment="1" applyProtection="1">
      <alignment horizontal="right" vertical="top" wrapText="1"/>
      <protection locked="0"/>
    </xf>
    <xf numFmtId="0" fontId="11" fillId="0" borderId="18" xfId="0" applyFont="1" applyBorder="1" applyAlignment="1" applyProtection="1">
      <alignment horizontal="right" vertical="top" wrapText="1"/>
      <protection locked="0"/>
    </xf>
    <xf numFmtId="0" fontId="11" fillId="0" borderId="15" xfId="0" applyFont="1" applyBorder="1" applyAlignment="1" applyProtection="1">
      <alignment horizontal="right" vertical="top" wrapText="1"/>
      <protection locked="0"/>
    </xf>
    <xf numFmtId="0" fontId="0" fillId="0" borderId="23" xfId="0" applyBorder="1" applyAlignment="1" applyProtection="1">
      <alignment horizontal="center" vertical="top" wrapText="1"/>
      <protection locked="0"/>
    </xf>
    <xf numFmtId="165" fontId="11" fillId="0" borderId="33" xfId="0" applyNumberFormat="1" applyFont="1" applyBorder="1" applyAlignment="1" applyProtection="1">
      <alignment vertical="top" wrapText="1"/>
      <protection locked="0"/>
    </xf>
    <xf numFmtId="165" fontId="11" fillId="0" borderId="32" xfId="0" applyNumberFormat="1" applyFont="1" applyBorder="1" applyAlignment="1" applyProtection="1">
      <alignment vertical="top" wrapText="1"/>
      <protection locked="0"/>
    </xf>
    <xf numFmtId="165" fontId="5" fillId="0" borderId="10" xfId="0" applyNumberFormat="1" applyFont="1" applyBorder="1" applyAlignment="1" applyProtection="1">
      <alignment vertical="top" wrapText="1" readingOrder="1"/>
      <protection locked="0"/>
    </xf>
    <xf numFmtId="165" fontId="5" fillId="0" borderId="3" xfId="0" applyNumberFormat="1" applyFont="1" applyBorder="1" applyAlignment="1" applyProtection="1">
      <alignment vertical="top" wrapText="1" readingOrder="1"/>
      <protection locked="0"/>
    </xf>
    <xf numFmtId="165" fontId="5" fillId="0" borderId="13" xfId="0" applyNumberFormat="1" applyFont="1" applyBorder="1" applyAlignment="1" applyProtection="1">
      <alignment vertical="top" wrapText="1" readingOrder="1"/>
      <protection locked="0"/>
    </xf>
    <xf numFmtId="165" fontId="5" fillId="0" borderId="6" xfId="0" applyNumberFormat="1" applyFont="1" applyBorder="1" applyAlignment="1" applyProtection="1">
      <alignment vertical="top" wrapText="1" readingOrder="1"/>
      <protection locked="0"/>
    </xf>
    <xf numFmtId="165" fontId="5" fillId="0" borderId="14" xfId="0" applyNumberFormat="1" applyFont="1" applyBorder="1" applyAlignment="1" applyProtection="1">
      <alignment vertical="top" wrapText="1" readingOrder="1"/>
      <protection locked="0"/>
    </xf>
    <xf numFmtId="165" fontId="5" fillId="0" borderId="17" xfId="0" applyNumberFormat="1" applyFont="1" applyBorder="1" applyAlignment="1" applyProtection="1">
      <alignment vertical="top" wrapText="1" readingOrder="1"/>
      <protection locked="0"/>
    </xf>
    <xf numFmtId="165" fontId="0" fillId="2" borderId="7" xfId="0" applyNumberFormat="1" applyFill="1" applyBorder="1" applyAlignment="1" applyProtection="1">
      <alignment vertical="top" wrapText="1"/>
      <protection locked="0"/>
    </xf>
    <xf numFmtId="165" fontId="11" fillId="0" borderId="1" xfId="0" applyNumberFormat="1" applyFont="1" applyBorder="1" applyAlignment="1" applyProtection="1">
      <alignment horizontal="right" vertical="top" wrapText="1"/>
      <protection locked="0"/>
    </xf>
    <xf numFmtId="165" fontId="11" fillId="0" borderId="5" xfId="0" applyNumberFormat="1" applyFont="1" applyBorder="1" applyAlignment="1" applyProtection="1">
      <alignment horizontal="right" vertical="top" wrapText="1"/>
      <protection locked="0"/>
    </xf>
    <xf numFmtId="0" fontId="11" fillId="0" borderId="10" xfId="0" applyFont="1" applyBorder="1" applyAlignment="1" applyProtection="1">
      <alignment horizontal="left" vertical="top" wrapText="1" readingOrder="1"/>
      <protection locked="0"/>
    </xf>
    <xf numFmtId="0" fontId="11" fillId="0" borderId="2" xfId="0" applyFont="1" applyBorder="1" applyAlignment="1" applyProtection="1">
      <alignment horizontal="left" vertical="top" wrapText="1" readingOrder="1"/>
      <protection locked="0"/>
    </xf>
    <xf numFmtId="165" fontId="11" fillId="0" borderId="3" xfId="0" applyNumberFormat="1" applyFont="1" applyBorder="1" applyAlignment="1" applyProtection="1">
      <alignment horizontal="right" vertical="top" wrapText="1"/>
      <protection locked="0"/>
    </xf>
    <xf numFmtId="165" fontId="5" fillId="0" borderId="9" xfId="0" applyNumberFormat="1" applyFont="1" applyBorder="1" applyAlignment="1" applyProtection="1">
      <alignment vertical="top" wrapText="1" readingOrder="1"/>
      <protection locked="0"/>
    </xf>
    <xf numFmtId="165" fontId="11" fillId="0" borderId="19" xfId="0" applyNumberFormat="1" applyFont="1" applyBorder="1" applyAlignment="1" applyProtection="1">
      <alignment horizontal="right" vertical="top" wrapText="1"/>
      <protection locked="0"/>
    </xf>
    <xf numFmtId="165" fontId="11" fillId="0" borderId="73" xfId="0" applyNumberFormat="1" applyFont="1" applyBorder="1" applyAlignment="1" applyProtection="1">
      <alignment horizontal="right" vertical="top" wrapText="1"/>
      <protection locked="0"/>
    </xf>
    <xf numFmtId="165" fontId="11" fillId="0" borderId="60" xfId="0" applyNumberFormat="1" applyFont="1" applyBorder="1" applyAlignment="1" applyProtection="1">
      <alignment horizontal="right" vertical="top" wrapText="1"/>
      <protection locked="0"/>
    </xf>
    <xf numFmtId="0" fontId="13" fillId="0" borderId="11"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165" fontId="5" fillId="0" borderId="1" xfId="0" applyNumberFormat="1" applyFont="1" applyBorder="1" applyAlignment="1" applyProtection="1">
      <alignment horizontal="center" vertical="top" wrapText="1" readingOrder="1"/>
      <protection locked="0"/>
    </xf>
    <xf numFmtId="165" fontId="5" fillId="0" borderId="5" xfId="0" applyNumberFormat="1" applyFont="1" applyBorder="1" applyAlignment="1" applyProtection="1">
      <alignment horizontal="center" vertical="top" wrapText="1" readingOrder="1"/>
      <protection locked="0"/>
    </xf>
    <xf numFmtId="165" fontId="5" fillId="0" borderId="56" xfId="0" applyNumberFormat="1" applyFont="1" applyBorder="1" applyAlignment="1" applyProtection="1">
      <alignment horizontal="center" vertical="top" wrapText="1" readingOrder="1"/>
      <protection locked="0"/>
    </xf>
    <xf numFmtId="0" fontId="5" fillId="0" borderId="10" xfId="0" applyFont="1" applyBorder="1" applyAlignment="1" applyProtection="1">
      <alignment vertical="top" wrapText="1" readingOrder="1"/>
      <protection locked="0"/>
    </xf>
    <xf numFmtId="0" fontId="5" fillId="0" borderId="3" xfId="0" applyFont="1" applyBorder="1" applyAlignment="1" applyProtection="1">
      <alignment vertical="top" wrapText="1" readingOrder="1"/>
      <protection locked="0"/>
    </xf>
    <xf numFmtId="165" fontId="11" fillId="0" borderId="67" xfId="0" applyNumberFormat="1" applyFont="1" applyBorder="1" applyAlignment="1" applyProtection="1">
      <alignment horizontal="right" vertical="top" wrapText="1"/>
      <protection locked="0"/>
    </xf>
    <xf numFmtId="165" fontId="11" fillId="0" borderId="57" xfId="0" applyNumberFormat="1" applyFont="1" applyBorder="1" applyAlignment="1" applyProtection="1">
      <alignment horizontal="right" vertical="top" wrapText="1"/>
      <protection locked="0"/>
    </xf>
    <xf numFmtId="165" fontId="5" fillId="0" borderId="11" xfId="0" applyNumberFormat="1" applyFont="1" applyBorder="1" applyAlignment="1" applyProtection="1">
      <alignment vertical="top" wrapText="1" readingOrder="1"/>
      <protection locked="0"/>
    </xf>
    <xf numFmtId="0" fontId="5" fillId="0" borderId="0" xfId="0" applyFont="1" applyBorder="1" applyAlignment="1" applyProtection="1">
      <alignment vertical="top" wrapText="1" readingOrder="1"/>
      <protection locked="0"/>
    </xf>
    <xf numFmtId="0" fontId="0" fillId="2" borderId="7" xfId="0" applyFill="1" applyBorder="1" applyAlignment="1" applyProtection="1">
      <alignment vertical="top" wrapText="1"/>
      <protection locked="0"/>
    </xf>
    <xf numFmtId="0" fontId="13" fillId="0" borderId="3" xfId="0" applyFont="1" applyBorder="1" applyAlignment="1" applyProtection="1">
      <alignment vertical="top" wrapText="1"/>
      <protection locked="0"/>
    </xf>
    <xf numFmtId="0" fontId="13" fillId="0" borderId="6" xfId="0" applyFont="1" applyBorder="1" applyAlignment="1" applyProtection="1">
      <alignment vertical="top" wrapText="1"/>
      <protection locked="0"/>
    </xf>
    <xf numFmtId="165" fontId="5" fillId="0" borderId="12" xfId="0" applyNumberFormat="1" applyFont="1" applyBorder="1" applyAlignment="1" applyProtection="1">
      <alignment vertical="top" wrapText="1" readingOrder="1"/>
      <protection locked="0"/>
    </xf>
    <xf numFmtId="0" fontId="10" fillId="0" borderId="23"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readingOrder="1"/>
      <protection locked="0"/>
    </xf>
    <xf numFmtId="0" fontId="5" fillId="0" borderId="34" xfId="0" applyFont="1" applyBorder="1" applyAlignment="1" applyProtection="1">
      <alignment horizontal="left" vertical="top" wrapText="1" readingOrder="1"/>
      <protection locked="0"/>
    </xf>
    <xf numFmtId="0" fontId="5" fillId="0" borderId="59" xfId="0" applyFont="1" applyBorder="1" applyAlignment="1" applyProtection="1">
      <alignment vertical="top" wrapText="1" readingOrder="1"/>
      <protection locked="0"/>
    </xf>
    <xf numFmtId="0" fontId="5" fillId="0" borderId="60" xfId="0" applyFont="1" applyBorder="1" applyAlignment="1" applyProtection="1">
      <alignment vertical="top" wrapText="1" readingOrder="1"/>
      <protection locked="0"/>
    </xf>
    <xf numFmtId="0" fontId="11" fillId="0" borderId="60" xfId="0" applyFont="1" applyBorder="1" applyAlignment="1" applyProtection="1">
      <alignment vertical="top" wrapText="1"/>
      <protection locked="0"/>
    </xf>
    <xf numFmtId="0" fontId="11" fillId="0" borderId="7" xfId="0" applyFont="1" applyBorder="1" applyAlignment="1" applyProtection="1">
      <alignment horizontal="left" vertical="top" wrapText="1" readingOrder="1"/>
      <protection locked="0"/>
    </xf>
    <xf numFmtId="49" fontId="11" fillId="0" borderId="25" xfId="0" applyNumberFormat="1" applyFont="1" applyBorder="1" applyAlignment="1" applyProtection="1">
      <alignment horizontal="left" vertical="top" wrapText="1"/>
      <protection locked="0"/>
    </xf>
    <xf numFmtId="49" fontId="11" fillId="0" borderId="27" xfId="0" applyNumberFormat="1" applyFont="1" applyBorder="1" applyAlignment="1" applyProtection="1">
      <alignment horizontal="left" vertical="top" wrapText="1"/>
      <protection locked="0"/>
    </xf>
    <xf numFmtId="0" fontId="11" fillId="0" borderId="36" xfId="0" applyFont="1" applyBorder="1" applyAlignment="1" applyProtection="1">
      <alignment horizontal="left" vertical="top" wrapText="1" readingOrder="1"/>
      <protection locked="0"/>
    </xf>
    <xf numFmtId="0" fontId="11" fillId="0" borderId="37" xfId="0" applyFont="1" applyBorder="1" applyAlignment="1" applyProtection="1">
      <alignment horizontal="left" vertical="top" wrapText="1" readingOrder="1"/>
      <protection locked="0"/>
    </xf>
    <xf numFmtId="0" fontId="11" fillId="0" borderId="8" xfId="0" applyFont="1" applyBorder="1" applyAlignment="1" applyProtection="1">
      <alignment horizontal="left" vertical="top" wrapText="1" readingOrder="1"/>
      <protection locked="0"/>
    </xf>
    <xf numFmtId="0" fontId="13" fillId="0" borderId="45" xfId="0" applyFont="1" applyBorder="1" applyAlignment="1" applyProtection="1">
      <alignment horizontal="left" vertical="top" wrapText="1" readingOrder="1"/>
      <protection locked="0"/>
    </xf>
    <xf numFmtId="0" fontId="5" fillId="0" borderId="57" xfId="0" applyFont="1" applyBorder="1" applyAlignment="1" applyProtection="1">
      <alignment vertical="top" wrapText="1" readingOrder="1"/>
      <protection locked="0"/>
    </xf>
    <xf numFmtId="0" fontId="11" fillId="0" borderId="57" xfId="0" applyFont="1" applyBorder="1" applyAlignment="1" applyProtection="1">
      <alignment vertical="top" wrapText="1"/>
      <protection locked="0"/>
    </xf>
    <xf numFmtId="0" fontId="11" fillId="0" borderId="10" xfId="0" applyFont="1" applyBorder="1" applyAlignment="1" applyProtection="1">
      <alignment horizontal="center" vertical="top" wrapText="1" readingOrder="1"/>
      <protection locked="0"/>
    </xf>
    <xf numFmtId="0" fontId="11" fillId="0" borderId="3" xfId="0" applyFont="1" applyBorder="1" applyAlignment="1" applyProtection="1">
      <alignment horizontal="center" vertical="top" wrapText="1" readingOrder="1"/>
      <protection locked="0"/>
    </xf>
    <xf numFmtId="0" fontId="10" fillId="0" borderId="38" xfId="0" applyFont="1" applyBorder="1" applyAlignment="1" applyProtection="1">
      <alignment horizontal="left" vertical="top" wrapText="1"/>
      <protection locked="0"/>
    </xf>
    <xf numFmtId="0" fontId="10" fillId="0" borderId="36" xfId="0" applyFont="1" applyBorder="1" applyAlignment="1" applyProtection="1">
      <alignment horizontal="left" vertical="top" wrapText="1"/>
      <protection locked="0"/>
    </xf>
    <xf numFmtId="0" fontId="10" fillId="0" borderId="37" xfId="0" applyFont="1" applyBorder="1" applyAlignment="1" applyProtection="1">
      <alignment horizontal="left" vertical="top" wrapText="1"/>
      <protection locked="0"/>
    </xf>
    <xf numFmtId="0" fontId="10" fillId="0" borderId="28"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29" xfId="0" applyFont="1" applyBorder="1" applyAlignment="1" applyProtection="1">
      <alignment horizontal="left" vertical="top" wrapText="1"/>
      <protection locked="0"/>
    </xf>
    <xf numFmtId="165" fontId="5" fillId="0" borderId="25" xfId="0" applyNumberFormat="1" applyFont="1" applyBorder="1" applyAlignment="1" applyProtection="1">
      <alignment horizontal="center" vertical="top" wrapText="1" readingOrder="1"/>
      <protection locked="0"/>
    </xf>
    <xf numFmtId="165" fontId="5" fillId="0" borderId="27" xfId="0" applyNumberFormat="1" applyFont="1" applyBorder="1" applyAlignment="1" applyProtection="1">
      <alignment horizontal="center" vertical="top" wrapText="1" readingOrder="1"/>
      <protection locked="0"/>
    </xf>
    <xf numFmtId="165" fontId="5" fillId="0" borderId="26" xfId="0" applyNumberFormat="1" applyFont="1" applyBorder="1" applyAlignment="1" applyProtection="1">
      <alignment horizontal="center" vertical="top" wrapText="1" readingOrder="1"/>
      <protection locked="0"/>
    </xf>
    <xf numFmtId="0" fontId="11" fillId="0" borderId="35" xfId="0" applyFont="1" applyBorder="1" applyAlignment="1" applyProtection="1">
      <alignment horizontal="left" vertical="top" wrapText="1" readingOrder="1"/>
      <protection locked="0"/>
    </xf>
    <xf numFmtId="0" fontId="11" fillId="0" borderId="12" xfId="0" applyFont="1" applyBorder="1" applyAlignment="1" applyProtection="1">
      <alignment horizontal="left" vertical="top" wrapText="1" readingOrder="1"/>
      <protection locked="0"/>
    </xf>
    <xf numFmtId="0" fontId="0" fillId="0" borderId="25" xfId="0" applyBorder="1" applyAlignment="1" applyProtection="1">
      <alignment horizontal="center" vertical="top" wrapText="1"/>
      <protection locked="0"/>
    </xf>
    <xf numFmtId="0" fontId="0" fillId="0" borderId="27" xfId="0" applyBorder="1" applyAlignment="1" applyProtection="1">
      <alignment horizontal="center" vertical="top" wrapText="1"/>
      <protection locked="0"/>
    </xf>
    <xf numFmtId="14" fontId="5" fillId="0" borderId="4" xfId="0" applyNumberFormat="1" applyFont="1" applyBorder="1" applyAlignment="1" applyProtection="1">
      <alignment vertical="top" wrapText="1" readingOrder="1"/>
      <protection locked="0"/>
    </xf>
    <xf numFmtId="168" fontId="5" fillId="0" borderId="7" xfId="0" applyNumberFormat="1" applyFont="1" applyBorder="1" applyAlignment="1" applyProtection="1">
      <alignment vertical="top" wrapText="1" readingOrder="1"/>
      <protection locked="0"/>
    </xf>
    <xf numFmtId="168" fontId="13" fillId="0" borderId="7" xfId="0" applyNumberFormat="1" applyFont="1" applyBorder="1" applyAlignment="1" applyProtection="1">
      <alignment vertical="top" wrapText="1"/>
      <protection locked="0"/>
    </xf>
    <xf numFmtId="0" fontId="13" fillId="0" borderId="7" xfId="0" applyFont="1" applyBorder="1" applyAlignment="1" applyProtection="1">
      <alignment vertical="top" wrapText="1"/>
      <protection locked="0"/>
    </xf>
    <xf numFmtId="0" fontId="5" fillId="0" borderId="51" xfId="0" applyFont="1" applyBorder="1" applyAlignment="1" applyProtection="1">
      <alignment vertical="top" wrapText="1" readingOrder="1"/>
      <protection locked="0"/>
    </xf>
    <xf numFmtId="0" fontId="5" fillId="0" borderId="27" xfId="0" applyFont="1" applyBorder="1" applyAlignment="1" applyProtection="1">
      <alignment vertical="top" wrapText="1" readingOrder="1"/>
      <protection locked="0"/>
    </xf>
    <xf numFmtId="0" fontId="11" fillId="0" borderId="27" xfId="0" applyFont="1" applyBorder="1" applyAlignment="1" applyProtection="1">
      <alignment vertical="top" wrapText="1"/>
      <protection locked="0"/>
    </xf>
    <xf numFmtId="0" fontId="5" fillId="0" borderId="38" xfId="0" applyFont="1" applyBorder="1" applyAlignment="1" applyProtection="1">
      <alignment horizontal="left" vertical="top" wrapText="1" readingOrder="1"/>
      <protection locked="0"/>
    </xf>
    <xf numFmtId="0" fontId="5" fillId="0" borderId="28" xfId="0" applyFont="1" applyBorder="1" applyAlignment="1" applyProtection="1">
      <alignment horizontal="left" vertical="top" wrapText="1" readingOrder="1"/>
      <protection locked="0"/>
    </xf>
    <xf numFmtId="0" fontId="11" fillId="0" borderId="29" xfId="0" applyFont="1" applyBorder="1" applyAlignment="1" applyProtection="1">
      <alignment horizontal="left" vertical="top" wrapText="1" readingOrder="1"/>
      <protection locked="0"/>
    </xf>
    <xf numFmtId="0" fontId="11" fillId="0" borderId="28" xfId="0" applyFont="1" applyBorder="1" applyAlignment="1" applyProtection="1">
      <alignment horizontal="left" vertical="top" wrapText="1" readingOrder="1"/>
      <protection locked="0"/>
    </xf>
    <xf numFmtId="0" fontId="11" fillId="0" borderId="11" xfId="0" applyFont="1" applyBorder="1" applyAlignment="1" applyProtection="1">
      <alignment horizontal="left" vertical="top" wrapText="1" readingOrder="1"/>
      <protection locked="0"/>
    </xf>
    <xf numFmtId="0" fontId="11" fillId="0" borderId="9" xfId="0" applyFont="1" applyBorder="1" applyAlignment="1" applyProtection="1">
      <alignment horizontal="left" vertical="top" wrapText="1" readingOrder="1"/>
      <protection locked="0"/>
    </xf>
    <xf numFmtId="165" fontId="5" fillId="0" borderId="38" xfId="0" applyNumberFormat="1" applyFont="1" applyBorder="1" applyAlignment="1" applyProtection="1">
      <alignment horizontal="right" vertical="top" wrapText="1" readingOrder="1"/>
      <protection locked="0"/>
    </xf>
    <xf numFmtId="165" fontId="5" fillId="0" borderId="37" xfId="0" applyNumberFormat="1" applyFont="1" applyBorder="1" applyAlignment="1" applyProtection="1">
      <alignment horizontal="right" vertical="top" wrapText="1" readingOrder="1"/>
      <protection locked="0"/>
    </xf>
    <xf numFmtId="165" fontId="5" fillId="0" borderId="28" xfId="0" applyNumberFormat="1" applyFont="1" applyBorder="1" applyAlignment="1" applyProtection="1">
      <alignment horizontal="right" vertical="top" wrapText="1" readingOrder="1"/>
      <protection locked="0"/>
    </xf>
    <xf numFmtId="165" fontId="5" fillId="0" borderId="29" xfId="0" applyNumberFormat="1" applyFont="1" applyBorder="1" applyAlignment="1" applyProtection="1">
      <alignment horizontal="right" vertical="top" wrapText="1" readingOrder="1"/>
      <protection locked="0"/>
    </xf>
    <xf numFmtId="165" fontId="11" fillId="0" borderId="28" xfId="0" applyNumberFormat="1" applyFont="1" applyBorder="1" applyAlignment="1" applyProtection="1">
      <alignment horizontal="right" vertical="top" wrapText="1"/>
      <protection locked="0"/>
    </xf>
    <xf numFmtId="165" fontId="11" fillId="0" borderId="29" xfId="0" applyNumberFormat="1" applyFont="1" applyBorder="1" applyAlignment="1" applyProtection="1">
      <alignment horizontal="right" vertical="top" wrapText="1"/>
      <protection locked="0"/>
    </xf>
    <xf numFmtId="0" fontId="11" fillId="0" borderId="28" xfId="0" applyFont="1" applyBorder="1" applyAlignment="1" applyProtection="1">
      <alignment horizontal="center" vertical="top" wrapText="1"/>
      <protection locked="0"/>
    </xf>
    <xf numFmtId="0" fontId="11" fillId="0" borderId="29" xfId="0" applyFont="1" applyBorder="1" applyAlignment="1" applyProtection="1">
      <alignment horizontal="center" vertical="top" wrapText="1"/>
      <protection locked="0"/>
    </xf>
    <xf numFmtId="0" fontId="13" fillId="0" borderId="8" xfId="0" applyFont="1" applyBorder="1" applyAlignment="1" applyProtection="1">
      <alignment vertical="top" wrapText="1"/>
      <protection locked="0"/>
    </xf>
    <xf numFmtId="0" fontId="5" fillId="2" borderId="11" xfId="0" applyFont="1" applyFill="1" applyBorder="1" applyAlignment="1" applyProtection="1">
      <alignment vertical="top" wrapText="1" readingOrder="1"/>
      <protection locked="0"/>
    </xf>
    <xf numFmtId="165" fontId="5" fillId="0" borderId="74" xfId="0" applyNumberFormat="1" applyFont="1" applyBorder="1" applyAlignment="1" applyProtection="1">
      <alignment vertical="top" wrapText="1" readingOrder="1"/>
      <protection locked="0"/>
    </xf>
    <xf numFmtId="165" fontId="5" fillId="0" borderId="60" xfId="0" applyNumberFormat="1" applyFont="1" applyBorder="1" applyAlignment="1" applyProtection="1">
      <alignment vertical="top" wrapText="1" readingOrder="1"/>
      <protection locked="0"/>
    </xf>
    <xf numFmtId="165" fontId="5" fillId="0" borderId="75" xfId="0" applyNumberFormat="1" applyFont="1" applyBorder="1" applyAlignment="1" applyProtection="1">
      <alignment vertical="top" wrapText="1" readingOrder="1"/>
      <protection locked="0"/>
    </xf>
    <xf numFmtId="165" fontId="5" fillId="2" borderId="40" xfId="0" applyNumberFormat="1" applyFont="1" applyFill="1" applyBorder="1" applyAlignment="1" applyProtection="1">
      <alignment horizontal="right" vertical="top" wrapText="1" readingOrder="1"/>
      <protection locked="0"/>
    </xf>
    <xf numFmtId="165" fontId="5" fillId="2" borderId="39" xfId="0" applyNumberFormat="1" applyFont="1" applyFill="1" applyBorder="1" applyAlignment="1" applyProtection="1">
      <alignment horizontal="right" vertical="top" wrapText="1" readingOrder="1"/>
      <protection locked="0"/>
    </xf>
    <xf numFmtId="165" fontId="5" fillId="2" borderId="13" xfId="0" applyNumberFormat="1" applyFont="1" applyFill="1" applyBorder="1" applyAlignment="1" applyProtection="1">
      <alignment horizontal="right" vertical="top" wrapText="1" readingOrder="1"/>
      <protection locked="0"/>
    </xf>
    <xf numFmtId="165" fontId="5" fillId="2" borderId="6" xfId="0" applyNumberFormat="1" applyFont="1" applyFill="1" applyBorder="1" applyAlignment="1" applyProtection="1">
      <alignment horizontal="right" vertical="top" wrapText="1" readingOrder="1"/>
      <protection locked="0"/>
    </xf>
    <xf numFmtId="165" fontId="5" fillId="2" borderId="11" xfId="0" applyNumberFormat="1" applyFont="1" applyFill="1" applyBorder="1" applyAlignment="1" applyProtection="1">
      <alignment horizontal="right" vertical="top" wrapText="1" readingOrder="1"/>
      <protection locked="0"/>
    </xf>
    <xf numFmtId="165" fontId="5" fillId="2" borderId="9" xfId="0" applyNumberFormat="1" applyFont="1" applyFill="1" applyBorder="1" applyAlignment="1" applyProtection="1">
      <alignment horizontal="right" vertical="top" wrapText="1" readingOrder="1"/>
      <protection locked="0"/>
    </xf>
    <xf numFmtId="168" fontId="5" fillId="0" borderId="13" xfId="0" applyNumberFormat="1" applyFont="1" applyBorder="1" applyAlignment="1" applyProtection="1">
      <alignment horizontal="right" vertical="top" wrapText="1" readingOrder="1"/>
      <protection locked="0"/>
    </xf>
    <xf numFmtId="168" fontId="5" fillId="0" borderId="6" xfId="0" applyNumberFormat="1" applyFont="1" applyBorder="1" applyAlignment="1" applyProtection="1">
      <alignment horizontal="right" vertical="top" wrapText="1" readingOrder="1"/>
      <protection locked="0"/>
    </xf>
    <xf numFmtId="168" fontId="5" fillId="0" borderId="11" xfId="0" applyNumberFormat="1" applyFont="1" applyBorder="1" applyAlignment="1" applyProtection="1">
      <alignment horizontal="right" vertical="top" wrapText="1" readingOrder="1"/>
      <protection locked="0"/>
    </xf>
    <xf numFmtId="168" fontId="5" fillId="0" borderId="9" xfId="0" applyNumberFormat="1" applyFont="1" applyBorder="1" applyAlignment="1" applyProtection="1">
      <alignment horizontal="right" vertical="top" wrapText="1" readingOrder="1"/>
      <protection locked="0"/>
    </xf>
    <xf numFmtId="165" fontId="13" fillId="0" borderId="3" xfId="0" applyNumberFormat="1" applyFont="1" applyBorder="1" applyAlignment="1" applyProtection="1">
      <alignment vertical="top" wrapText="1"/>
      <protection locked="0"/>
    </xf>
    <xf numFmtId="165" fontId="13" fillId="0" borderId="6" xfId="0" applyNumberFormat="1" applyFont="1" applyBorder="1" applyAlignment="1" applyProtection="1">
      <alignment vertical="top" wrapText="1"/>
      <protection locked="0"/>
    </xf>
    <xf numFmtId="0" fontId="11" fillId="0" borderId="6"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165" fontId="5" fillId="0" borderId="55" xfId="0" applyNumberFormat="1" applyFont="1" applyBorder="1" applyAlignment="1" applyProtection="1">
      <alignment vertical="top" wrapText="1" readingOrder="1"/>
      <protection locked="0"/>
    </xf>
    <xf numFmtId="165" fontId="11" fillId="0" borderId="5" xfId="0" applyNumberFormat="1" applyFont="1" applyBorder="1" applyAlignment="1" applyProtection="1">
      <alignment vertical="top" wrapText="1"/>
      <protection locked="0"/>
    </xf>
    <xf numFmtId="165" fontId="11" fillId="0" borderId="46" xfId="0" applyNumberFormat="1" applyFont="1" applyBorder="1" applyAlignment="1" applyProtection="1">
      <alignment horizontal="right" vertical="top" wrapText="1"/>
      <protection locked="0"/>
    </xf>
    <xf numFmtId="0" fontId="11" fillId="0" borderId="42" xfId="0" applyFont="1" applyBorder="1" applyAlignment="1">
      <alignment horizontal="center" wrapText="1" readingOrder="1"/>
    </xf>
    <xf numFmtId="0" fontId="11" fillId="0" borderId="43" xfId="0" applyFont="1" applyBorder="1" applyAlignment="1">
      <alignment horizontal="center" wrapText="1" readingOrder="1"/>
    </xf>
    <xf numFmtId="167" fontId="10" fillId="0" borderId="25" xfId="0" applyNumberFormat="1" applyFont="1" applyBorder="1" applyAlignment="1" applyProtection="1">
      <alignment horizontal="center" vertical="top" wrapText="1"/>
      <protection locked="0"/>
    </xf>
    <xf numFmtId="167" fontId="10" fillId="0" borderId="27" xfId="0" applyNumberFormat="1" applyFont="1" applyBorder="1" applyAlignment="1" applyProtection="1">
      <alignment horizontal="center" vertical="top" wrapText="1"/>
      <protection locked="0"/>
    </xf>
    <xf numFmtId="165" fontId="5" fillId="0" borderId="43" xfId="0" applyNumberFormat="1" applyFont="1" applyBorder="1" applyAlignment="1" applyProtection="1">
      <alignment vertical="top" wrapText="1" readingOrder="1"/>
      <protection locked="0"/>
    </xf>
    <xf numFmtId="165" fontId="5" fillId="0" borderId="46" xfId="0" applyNumberFormat="1" applyFont="1" applyBorder="1" applyAlignment="1" applyProtection="1">
      <alignment vertical="top" wrapText="1" readingOrder="1"/>
      <protection locked="0"/>
    </xf>
    <xf numFmtId="165" fontId="5" fillId="0" borderId="56" xfId="0" applyNumberFormat="1" applyFont="1" applyBorder="1" applyAlignment="1" applyProtection="1">
      <alignment vertical="top" wrapText="1" readingOrder="1"/>
      <protection locked="0"/>
    </xf>
    <xf numFmtId="165" fontId="5" fillId="0" borderId="40" xfId="0" applyNumberFormat="1" applyFont="1" applyBorder="1" applyAlignment="1" applyProtection="1">
      <alignment vertical="top" wrapText="1" readingOrder="1"/>
      <protection locked="0"/>
    </xf>
    <xf numFmtId="165" fontId="5" fillId="0" borderId="37" xfId="0" applyNumberFormat="1" applyFont="1" applyBorder="1" applyAlignment="1" applyProtection="1">
      <alignment vertical="top" wrapText="1" readingOrder="1"/>
      <protection locked="0"/>
    </xf>
    <xf numFmtId="165" fontId="5" fillId="0" borderId="29" xfId="0" applyNumberFormat="1" applyFont="1" applyBorder="1" applyAlignment="1" applyProtection="1">
      <alignment vertical="top" wrapText="1" readingOrder="1"/>
      <protection locked="0"/>
    </xf>
    <xf numFmtId="165" fontId="5" fillId="0" borderId="15" xfId="0" applyNumberFormat="1" applyFont="1" applyBorder="1" applyAlignment="1" applyProtection="1">
      <alignment vertical="top" wrapText="1" readingOrder="1"/>
      <protection locked="0"/>
    </xf>
    <xf numFmtId="165" fontId="5" fillId="0" borderId="31" xfId="0" applyNumberFormat="1" applyFont="1" applyBorder="1" applyAlignment="1" applyProtection="1">
      <alignment horizontal="center" vertical="top" wrapText="1" readingOrder="1"/>
      <protection locked="0"/>
    </xf>
    <xf numFmtId="165" fontId="5" fillId="0" borderId="34" xfId="0" applyNumberFormat="1" applyFont="1" applyBorder="1" applyAlignment="1" applyProtection="1">
      <alignment horizontal="center" vertical="top" wrapText="1" readingOrder="1"/>
      <protection locked="0"/>
    </xf>
    <xf numFmtId="0" fontId="11" fillId="0" borderId="44" xfId="0" applyFont="1" applyBorder="1" applyAlignment="1" applyProtection="1">
      <alignment horizontal="left" vertical="top" wrapText="1" readingOrder="1"/>
      <protection locked="0"/>
    </xf>
    <xf numFmtId="0" fontId="11" fillId="0" borderId="43" xfId="0" applyFont="1" applyBorder="1" applyAlignment="1" applyProtection="1">
      <alignment horizontal="left" vertical="top" wrapText="1" readingOrder="1"/>
      <protection locked="0"/>
    </xf>
    <xf numFmtId="49" fontId="11" fillId="0" borderId="2" xfId="0" applyNumberFormat="1" applyFont="1" applyBorder="1" applyAlignment="1" applyProtection="1">
      <alignment horizontal="center" vertical="top" wrapText="1"/>
      <protection locked="0"/>
    </xf>
    <xf numFmtId="49" fontId="11" fillId="0" borderId="19" xfId="0" applyNumberFormat="1" applyFont="1" applyBorder="1" applyAlignment="1" applyProtection="1">
      <alignment horizontal="center" vertical="top" wrapText="1"/>
      <protection locked="0"/>
    </xf>
    <xf numFmtId="169" fontId="11" fillId="6" borderId="33" xfId="0" applyNumberFormat="1" applyFont="1" applyFill="1" applyBorder="1" applyAlignment="1" applyProtection="1">
      <alignment horizontal="left" vertical="top" wrapText="1"/>
    </xf>
    <xf numFmtId="169" fontId="11" fillId="6" borderId="32" xfId="0" applyNumberFormat="1" applyFont="1" applyFill="1" applyBorder="1" applyAlignment="1" applyProtection="1">
      <alignment horizontal="left" vertical="top" wrapText="1"/>
    </xf>
    <xf numFmtId="0" fontId="11" fillId="0" borderId="18" xfId="0" applyFont="1" applyBorder="1" applyAlignment="1" applyProtection="1">
      <alignment horizontal="center" vertical="top" wrapText="1" readingOrder="1"/>
      <protection locked="0"/>
    </xf>
    <xf numFmtId="0" fontId="5" fillId="0" borderId="8" xfId="0" applyFont="1" applyBorder="1" applyAlignment="1" applyProtection="1">
      <alignment vertical="top" wrapText="1" readingOrder="1"/>
      <protection locked="0"/>
    </xf>
    <xf numFmtId="0" fontId="5" fillId="6" borderId="10" xfId="0" applyFont="1" applyFill="1" applyBorder="1" applyAlignment="1" applyProtection="1">
      <alignment horizontal="left" vertical="top" wrapText="1" readingOrder="1"/>
      <protection locked="0"/>
    </xf>
    <xf numFmtId="0" fontId="5" fillId="6" borderId="3" xfId="0" applyFont="1" applyFill="1" applyBorder="1" applyAlignment="1" applyProtection="1">
      <alignment horizontal="left" vertical="top" wrapText="1" readingOrder="1"/>
      <protection locked="0"/>
    </xf>
    <xf numFmtId="0" fontId="5" fillId="6" borderId="13" xfId="0" applyFont="1" applyFill="1" applyBorder="1" applyAlignment="1" applyProtection="1">
      <alignment horizontal="left" vertical="top" wrapText="1" readingOrder="1"/>
      <protection locked="0"/>
    </xf>
    <xf numFmtId="0" fontId="5" fillId="6" borderId="6" xfId="0" applyFont="1" applyFill="1" applyBorder="1" applyAlignment="1" applyProtection="1">
      <alignment horizontal="left" vertical="top" wrapText="1" readingOrder="1"/>
      <protection locked="0"/>
    </xf>
    <xf numFmtId="0" fontId="0" fillId="0" borderId="0" xfId="0" applyBorder="1" applyAlignment="1" applyProtection="1">
      <alignment vertical="top" wrapText="1"/>
      <protection locked="0"/>
    </xf>
    <xf numFmtId="0" fontId="11" fillId="0" borderId="35" xfId="0" applyFont="1" applyBorder="1" applyAlignment="1">
      <alignment horizontal="center" vertical="top" wrapText="1" readingOrder="1"/>
    </xf>
    <xf numFmtId="0" fontId="11" fillId="0" borderId="12" xfId="0" applyFont="1" applyBorder="1" applyAlignment="1">
      <alignment horizontal="center" vertical="top" wrapText="1" readingOrder="1"/>
    </xf>
    <xf numFmtId="49" fontId="5" fillId="0" borderId="1" xfId="0" applyNumberFormat="1" applyFont="1" applyBorder="1" applyAlignment="1" applyProtection="1">
      <alignment horizontal="left" vertical="top" wrapText="1" readingOrder="1"/>
      <protection locked="0"/>
    </xf>
    <xf numFmtId="49" fontId="0" fillId="0" borderId="5" xfId="0" applyNumberFormat="1" applyBorder="1" applyAlignment="1" applyProtection="1">
      <alignment horizontal="left" vertical="top" wrapText="1"/>
      <protection locked="0"/>
    </xf>
    <xf numFmtId="0" fontId="5" fillId="0" borderId="7" xfId="0" applyFont="1" applyBorder="1" applyAlignment="1" applyProtection="1">
      <alignment horizontal="center" vertical="top" wrapText="1" readingOrder="1"/>
      <protection locked="0"/>
    </xf>
    <xf numFmtId="0" fontId="5" fillId="0" borderId="11" xfId="0" applyFont="1" applyBorder="1" applyAlignment="1" applyProtection="1">
      <alignment horizontal="center" vertical="top" wrapText="1" readingOrder="1"/>
      <protection locked="0"/>
    </xf>
    <xf numFmtId="0" fontId="5" fillId="0" borderId="9" xfId="0" applyFont="1" applyBorder="1" applyAlignment="1" applyProtection="1">
      <alignment horizontal="center" vertical="top" wrapText="1" readingOrder="1"/>
      <protection locked="0"/>
    </xf>
    <xf numFmtId="0" fontId="5" fillId="0" borderId="2" xfId="0" applyFont="1" applyBorder="1" applyAlignment="1" applyProtection="1">
      <alignment vertical="top" wrapText="1" readingOrder="1"/>
      <protection locked="0"/>
    </xf>
    <xf numFmtId="0" fontId="0" fillId="6" borderId="11" xfId="0" applyFill="1" applyBorder="1" applyAlignment="1" applyProtection="1">
      <alignment vertical="top" wrapText="1"/>
      <protection locked="0"/>
    </xf>
    <xf numFmtId="0" fontId="0" fillId="6" borderId="9" xfId="0" applyFill="1" applyBorder="1" applyAlignment="1" applyProtection="1">
      <alignment vertical="top" wrapText="1"/>
      <protection locked="0"/>
    </xf>
    <xf numFmtId="49" fontId="5" fillId="0" borderId="1" xfId="0" applyNumberFormat="1" applyFont="1" applyBorder="1" applyAlignment="1" applyProtection="1">
      <alignment vertical="top" wrapText="1" readingOrder="1"/>
      <protection locked="0"/>
    </xf>
    <xf numFmtId="49" fontId="5" fillId="0" borderId="5" xfId="0" applyNumberFormat="1" applyFont="1" applyBorder="1" applyAlignment="1" applyProtection="1">
      <alignment vertical="top" wrapText="1" readingOrder="1"/>
      <protection locked="0"/>
    </xf>
    <xf numFmtId="165" fontId="0" fillId="0" borderId="0" xfId="0" applyNumberFormat="1" applyBorder="1" applyAlignment="1" applyProtection="1">
      <alignment vertical="top" wrapText="1"/>
      <protection locked="0"/>
    </xf>
    <xf numFmtId="0" fontId="11" fillId="0" borderId="13" xfId="0" applyFont="1" applyBorder="1" applyAlignment="1" applyProtection="1">
      <alignment horizontal="left" vertical="top" wrapText="1" readingOrder="1"/>
      <protection locked="0"/>
    </xf>
    <xf numFmtId="0" fontId="5" fillId="0" borderId="48" xfId="0" applyFont="1" applyBorder="1" applyAlignment="1" applyProtection="1">
      <alignment vertical="top" wrapText="1" readingOrder="1"/>
      <protection locked="0"/>
    </xf>
    <xf numFmtId="0" fontId="11" fillId="0" borderId="56" xfId="0" applyFont="1" applyBorder="1" applyAlignment="1" applyProtection="1">
      <alignment horizontal="left" vertical="top" wrapText="1" readingOrder="1"/>
      <protection locked="0"/>
    </xf>
    <xf numFmtId="0" fontId="11" fillId="0" borderId="3" xfId="0" applyFont="1" applyBorder="1" applyAlignment="1" applyProtection="1">
      <alignment horizontal="left" vertical="top" wrapText="1" readingOrder="1"/>
      <protection locked="0"/>
    </xf>
    <xf numFmtId="0" fontId="11" fillId="0" borderId="14" xfId="0" applyFont="1" applyBorder="1" applyAlignment="1" applyProtection="1">
      <alignment horizontal="left" vertical="top" wrapText="1" readingOrder="1"/>
      <protection locked="0"/>
    </xf>
    <xf numFmtId="0" fontId="11" fillId="0" borderId="17" xfId="0" applyFont="1" applyBorder="1" applyAlignment="1" applyProtection="1">
      <alignment horizontal="left" vertical="top" wrapText="1" readingOrder="1"/>
      <protection locked="0"/>
    </xf>
    <xf numFmtId="0" fontId="11" fillId="0" borderId="25" xfId="0" applyFont="1" applyBorder="1" applyAlignment="1" applyProtection="1">
      <alignment horizontal="left" vertical="top" wrapText="1" readingOrder="1"/>
      <protection locked="0"/>
    </xf>
    <xf numFmtId="0" fontId="11" fillId="0" borderId="27" xfId="0" applyFont="1" applyBorder="1" applyAlignment="1" applyProtection="1">
      <alignment horizontal="left" vertical="top" wrapText="1" readingOrder="1"/>
      <protection locked="0"/>
    </xf>
    <xf numFmtId="0" fontId="11" fillId="0" borderId="41" xfId="0" applyFont="1" applyBorder="1" applyAlignment="1" applyProtection="1">
      <alignment horizontal="left" vertical="top" wrapText="1" readingOrder="1"/>
      <protection locked="0"/>
    </xf>
    <xf numFmtId="0" fontId="13" fillId="0" borderId="32" xfId="0" applyFont="1" applyBorder="1" applyAlignment="1" applyProtection="1">
      <alignment horizontal="left" vertical="top" wrapText="1" readingOrder="1"/>
      <protection locked="0"/>
    </xf>
    <xf numFmtId="165" fontId="11" fillId="0" borderId="23" xfId="0" applyNumberFormat="1" applyFont="1" applyBorder="1" applyAlignment="1" applyProtection="1">
      <alignment horizontal="right" vertical="top" wrapText="1"/>
      <protection locked="0"/>
    </xf>
    <xf numFmtId="0" fontId="0" fillId="0" borderId="23" xfId="0" applyBorder="1" applyAlignment="1">
      <alignment horizontal="center"/>
    </xf>
    <xf numFmtId="166" fontId="5" fillId="0" borderId="7" xfId="0" applyNumberFormat="1" applyFont="1" applyBorder="1" applyAlignment="1" applyProtection="1">
      <alignment vertical="top" wrapText="1" readingOrder="1"/>
      <protection locked="0"/>
    </xf>
    <xf numFmtId="165" fontId="0" fillId="0" borderId="39" xfId="0" applyNumberFormat="1" applyBorder="1" applyAlignment="1" applyProtection="1">
      <alignment vertical="top" wrapText="1"/>
      <protection locked="0"/>
    </xf>
    <xf numFmtId="0" fontId="11" fillId="0" borderId="46" xfId="0" applyFont="1" applyBorder="1" applyAlignment="1" applyProtection="1">
      <alignment horizontal="left" vertical="top" wrapText="1" readingOrder="1"/>
      <protection locked="0"/>
    </xf>
    <xf numFmtId="0" fontId="5" fillId="0" borderId="69" xfId="0" applyFont="1" applyBorder="1" applyAlignment="1" applyProtection="1">
      <alignment vertical="top" wrapText="1" readingOrder="1"/>
      <protection locked="0"/>
    </xf>
    <xf numFmtId="0" fontId="0" fillId="0" borderId="47" xfId="0" applyBorder="1" applyAlignment="1" applyProtection="1">
      <alignment vertical="top" wrapText="1"/>
      <protection locked="0"/>
    </xf>
    <xf numFmtId="0" fontId="5" fillId="0" borderId="39" xfId="0" applyFont="1" applyBorder="1" applyAlignment="1" applyProtection="1">
      <alignment horizontal="left" vertical="top" wrapText="1" readingOrder="1"/>
      <protection locked="0"/>
    </xf>
    <xf numFmtId="0" fontId="5" fillId="0" borderId="55" xfId="0" applyFont="1" applyBorder="1" applyAlignment="1" applyProtection="1">
      <alignment vertical="top" wrapText="1" readingOrder="1"/>
      <protection locked="0"/>
    </xf>
    <xf numFmtId="0" fontId="0" fillId="0" borderId="56" xfId="0" applyBorder="1" applyAlignment="1" applyProtection="1">
      <alignment vertical="top" wrapText="1"/>
      <protection locked="0"/>
    </xf>
    <xf numFmtId="0" fontId="11" fillId="0" borderId="20" xfId="0" applyFont="1" applyBorder="1" applyAlignment="1" applyProtection="1">
      <alignment horizontal="center" vertical="top" wrapText="1" readingOrder="1"/>
      <protection locked="0"/>
    </xf>
    <xf numFmtId="0" fontId="11" fillId="0" borderId="21" xfId="0" applyFont="1" applyBorder="1" applyAlignment="1" applyProtection="1">
      <alignment horizontal="center" vertical="top" wrapText="1" readingOrder="1"/>
      <protection locked="0"/>
    </xf>
    <xf numFmtId="0" fontId="5" fillId="0" borderId="43" xfId="0" applyFont="1" applyBorder="1" applyAlignment="1" applyProtection="1">
      <alignment vertical="top" wrapText="1" readingOrder="1"/>
      <protection locked="0"/>
    </xf>
    <xf numFmtId="0" fontId="0" fillId="0" borderId="36" xfId="0" applyBorder="1" applyAlignment="1" applyProtection="1">
      <alignment vertical="top" wrapText="1"/>
      <protection locked="0"/>
    </xf>
    <xf numFmtId="0" fontId="0" fillId="0" borderId="39" xfId="0" applyBorder="1" applyAlignment="1" applyProtection="1">
      <alignment vertical="top" wrapText="1"/>
      <protection locked="0"/>
    </xf>
    <xf numFmtId="0" fontId="11" fillId="6" borderId="19" xfId="0" applyFont="1" applyFill="1" applyBorder="1" applyAlignment="1" applyProtection="1">
      <alignment horizontal="left" vertical="top" wrapText="1" readingOrder="1"/>
      <protection locked="0"/>
    </xf>
    <xf numFmtId="0" fontId="11" fillId="6" borderId="17" xfId="0" applyFont="1" applyFill="1" applyBorder="1" applyAlignment="1" applyProtection="1">
      <alignment horizontal="left" vertical="top" wrapText="1" readingOrder="1"/>
      <protection locked="0"/>
    </xf>
    <xf numFmtId="0" fontId="11" fillId="0" borderId="26" xfId="0" applyFont="1" applyBorder="1" applyAlignment="1" applyProtection="1">
      <alignment horizontal="left" vertical="top" wrapText="1" readingOrder="1"/>
      <protection locked="0"/>
    </xf>
    <xf numFmtId="0" fontId="11" fillId="0" borderId="25" xfId="0" applyFont="1" applyBorder="1" applyAlignment="1" applyProtection="1">
      <alignment horizontal="center" vertical="top" wrapText="1" readingOrder="1"/>
      <protection locked="0"/>
    </xf>
    <xf numFmtId="0" fontId="11" fillId="0" borderId="66" xfId="0" applyFont="1" applyBorder="1" applyAlignment="1" applyProtection="1">
      <alignment horizontal="center" vertical="top" wrapText="1" readingOrder="1"/>
      <protection locked="0"/>
    </xf>
    <xf numFmtId="0" fontId="0" fillId="0" borderId="57" xfId="0" applyBorder="1" applyAlignment="1" applyProtection="1">
      <alignment vertical="top" wrapText="1"/>
      <protection locked="0"/>
    </xf>
    <xf numFmtId="0" fontId="0" fillId="0" borderId="68" xfId="0" applyBorder="1" applyAlignment="1" applyProtection="1">
      <alignment vertical="top" wrapText="1"/>
      <protection locked="0"/>
    </xf>
    <xf numFmtId="0" fontId="11" fillId="4" borderId="38" xfId="0" applyFont="1" applyFill="1" applyBorder="1" applyAlignment="1" applyProtection="1">
      <alignment horizontal="left" vertical="top" wrapText="1"/>
      <protection locked="0"/>
    </xf>
    <xf numFmtId="0" fontId="11" fillId="4" borderId="36" xfId="0" applyFont="1" applyFill="1" applyBorder="1" applyAlignment="1" applyProtection="1">
      <alignment horizontal="left" vertical="top" wrapText="1"/>
      <protection locked="0"/>
    </xf>
    <xf numFmtId="0" fontId="5" fillId="4" borderId="28" xfId="0" applyFont="1" applyFill="1" applyBorder="1" applyAlignment="1" applyProtection="1">
      <alignment horizontal="left" vertical="top" wrapText="1"/>
    </xf>
    <xf numFmtId="0" fontId="5" fillId="4" borderId="29" xfId="0" applyFont="1" applyFill="1" applyBorder="1" applyAlignment="1" applyProtection="1">
      <alignment horizontal="left" vertical="top" wrapText="1"/>
    </xf>
    <xf numFmtId="49" fontId="11" fillId="4" borderId="25" xfId="0" applyNumberFormat="1" applyFont="1" applyFill="1" applyBorder="1" applyAlignment="1" applyProtection="1">
      <alignment horizontal="center" vertical="top" wrapText="1"/>
      <protection locked="0"/>
    </xf>
    <xf numFmtId="49" fontId="11" fillId="4" borderId="27" xfId="0" applyNumberFormat="1" applyFont="1" applyFill="1" applyBorder="1" applyAlignment="1" applyProtection="1">
      <alignment horizontal="center" vertical="top" wrapText="1"/>
      <protection locked="0"/>
    </xf>
    <xf numFmtId="0" fontId="11" fillId="4" borderId="25" xfId="0" applyFont="1" applyFill="1" applyBorder="1" applyAlignment="1" applyProtection="1">
      <alignment horizontal="center" vertical="top" wrapText="1"/>
      <protection locked="0"/>
    </xf>
    <xf numFmtId="0" fontId="11" fillId="4" borderId="27" xfId="0" applyFont="1" applyFill="1" applyBorder="1" applyAlignment="1" applyProtection="1">
      <alignment horizontal="center" vertical="top" wrapText="1"/>
      <protection locked="0"/>
    </xf>
    <xf numFmtId="0" fontId="0" fillId="0" borderId="14" xfId="0" applyBorder="1" applyAlignment="1" applyProtection="1">
      <alignment vertical="top" wrapText="1"/>
      <protection locked="0"/>
    </xf>
    <xf numFmtId="0" fontId="0" fillId="0" borderId="17" xfId="0" applyBorder="1" applyAlignment="1" applyProtection="1">
      <alignment vertical="top" wrapText="1"/>
      <protection locked="0"/>
    </xf>
    <xf numFmtId="0" fontId="5" fillId="0" borderId="46" xfId="0" applyFont="1" applyBorder="1" applyAlignment="1" applyProtection="1">
      <alignment horizontal="left" vertical="top" wrapText="1" readingOrder="1"/>
      <protection locked="0"/>
    </xf>
    <xf numFmtId="0" fontId="0" fillId="0" borderId="56" xfId="0" applyBorder="1" applyAlignment="1" applyProtection="1">
      <alignment horizontal="left" vertical="top" wrapText="1"/>
      <protection locked="0"/>
    </xf>
    <xf numFmtId="0" fontId="11" fillId="0" borderId="16" xfId="0" applyFont="1" applyBorder="1" applyAlignment="1" applyProtection="1">
      <alignment horizontal="left" vertical="top" wrapText="1" readingOrder="1"/>
      <protection locked="0"/>
    </xf>
    <xf numFmtId="0" fontId="11" fillId="0" borderId="38" xfId="0" applyFont="1" applyBorder="1" applyAlignment="1">
      <alignment horizontal="center" wrapText="1" readingOrder="1"/>
    </xf>
    <xf numFmtId="0" fontId="11" fillId="0" borderId="39" xfId="0" applyFont="1" applyBorder="1" applyAlignment="1">
      <alignment horizontal="center" wrapText="1" readingOrder="1"/>
    </xf>
    <xf numFmtId="0" fontId="5" fillId="6" borderId="7" xfId="0" applyFont="1" applyFill="1" applyBorder="1" applyAlignment="1" applyProtection="1">
      <alignment vertical="top" wrapText="1" readingOrder="1"/>
      <protection locked="0"/>
    </xf>
    <xf numFmtId="0" fontId="11" fillId="0" borderId="2" xfId="0" applyFont="1" applyBorder="1" applyAlignment="1" applyProtection="1">
      <alignment horizontal="center" vertical="top" wrapText="1"/>
      <protection locked="0"/>
    </xf>
    <xf numFmtId="0" fontId="11" fillId="0" borderId="36" xfId="0" applyFont="1" applyBorder="1" applyAlignment="1" applyProtection="1">
      <alignment horizontal="center" vertical="top" wrapText="1" readingOrder="1"/>
      <protection locked="0"/>
    </xf>
    <xf numFmtId="0" fontId="11" fillId="0" borderId="19" xfId="0" applyFont="1" applyBorder="1" applyAlignment="1" applyProtection="1">
      <alignment horizontal="center" vertical="top" wrapText="1" readingOrder="1"/>
      <protection locked="0"/>
    </xf>
    <xf numFmtId="0" fontId="5" fillId="0" borderId="5" xfId="0" applyFont="1" applyBorder="1" applyAlignment="1" applyProtection="1">
      <alignment horizontal="left" vertical="top" wrapText="1" readingOrder="1"/>
      <protection locked="0"/>
    </xf>
    <xf numFmtId="0" fontId="0" fillId="0" borderId="5" xfId="0" applyBorder="1" applyAlignment="1" applyProtection="1">
      <alignment horizontal="left" vertical="top" wrapText="1" readingOrder="1"/>
      <protection locked="0"/>
    </xf>
    <xf numFmtId="0" fontId="5" fillId="0" borderId="21" xfId="0" applyFont="1" applyBorder="1" applyAlignment="1" applyProtection="1">
      <alignment vertical="top" wrapText="1" readingOrder="1"/>
      <protection locked="0"/>
    </xf>
    <xf numFmtId="0" fontId="0" fillId="0" borderId="20" xfId="0" applyBorder="1" applyAlignment="1" applyProtection="1">
      <alignment vertical="top" wrapText="1"/>
      <protection locked="0"/>
    </xf>
    <xf numFmtId="0" fontId="0" fillId="0" borderId="19" xfId="0" applyBorder="1" applyAlignment="1" applyProtection="1">
      <alignment vertical="top" wrapText="1"/>
      <protection locked="0"/>
    </xf>
    <xf numFmtId="0" fontId="11" fillId="0" borderId="17" xfId="0" applyFont="1" applyBorder="1" applyAlignment="1" applyProtection="1">
      <alignment horizontal="center" vertical="top" wrapText="1" readingOrder="1"/>
      <protection locked="0"/>
    </xf>
    <xf numFmtId="0" fontId="6" fillId="0" borderId="4" xfId="0" applyFont="1" applyBorder="1" applyAlignment="1" applyProtection="1">
      <alignment horizontal="center" vertical="top" wrapText="1" readingOrder="1"/>
      <protection locked="0"/>
    </xf>
    <xf numFmtId="0" fontId="0" fillId="0" borderId="12" xfId="0" applyBorder="1" applyAlignment="1" applyProtection="1">
      <alignment vertical="top" wrapText="1"/>
      <protection locked="0"/>
    </xf>
    <xf numFmtId="0" fontId="5" fillId="0" borderId="4" xfId="0" applyFont="1" applyBorder="1" applyAlignment="1" applyProtection="1">
      <alignment horizontal="center" vertical="top" wrapText="1" readingOrder="1"/>
      <protection locked="0"/>
    </xf>
    <xf numFmtId="0" fontId="0" fillId="0" borderId="45" xfId="0" applyBorder="1" applyAlignment="1" applyProtection="1">
      <alignment vertical="top" wrapText="1"/>
      <protection locked="0"/>
    </xf>
    <xf numFmtId="49" fontId="5" fillId="2" borderId="4" xfId="0" applyNumberFormat="1" applyFont="1" applyFill="1" applyBorder="1" applyAlignment="1" applyProtection="1">
      <alignment vertical="top" wrapText="1" readingOrder="1"/>
      <protection locked="0"/>
    </xf>
    <xf numFmtId="49" fontId="0" fillId="2" borderId="5" xfId="0" applyNumberFormat="1" applyFill="1" applyBorder="1" applyAlignment="1" applyProtection="1">
      <alignment vertical="top" wrapText="1"/>
      <protection locked="0"/>
    </xf>
    <xf numFmtId="0" fontId="5" fillId="0" borderId="25" xfId="0" applyFont="1" applyBorder="1" applyAlignment="1" applyProtection="1">
      <alignment vertical="top" wrapText="1" readingOrder="1"/>
      <protection locked="0"/>
    </xf>
    <xf numFmtId="0" fontId="0" fillId="0" borderId="27" xfId="0" applyBorder="1" applyAlignment="1" applyProtection="1">
      <alignment vertical="top" wrapText="1"/>
      <protection locked="0"/>
    </xf>
    <xf numFmtId="0" fontId="5" fillId="0" borderId="1" xfId="0" applyFont="1" applyBorder="1" applyAlignment="1" applyProtection="1">
      <alignment vertical="distributed" wrapText="1" readingOrder="1"/>
      <protection locked="0"/>
    </xf>
    <xf numFmtId="0" fontId="0" fillId="0" borderId="5" xfId="0" applyBorder="1" applyAlignment="1">
      <alignment vertical="distributed"/>
    </xf>
    <xf numFmtId="0" fontId="0" fillId="0" borderId="7" xfId="0" applyBorder="1" applyAlignment="1">
      <alignment vertical="distributed"/>
    </xf>
    <xf numFmtId="0" fontId="5" fillId="0" borderId="10" xfId="0" applyFont="1" applyBorder="1" applyAlignment="1" applyProtection="1">
      <alignment vertical="distributed" wrapText="1" readingOrder="1"/>
      <protection locked="0"/>
    </xf>
    <xf numFmtId="0" fontId="0" fillId="0" borderId="11" xfId="0" applyBorder="1" applyAlignment="1">
      <alignment vertical="distributed"/>
    </xf>
    <xf numFmtId="0" fontId="5" fillId="0" borderId="40" xfId="0" applyFont="1" applyBorder="1" applyAlignment="1" applyProtection="1">
      <alignment vertical="distributed" wrapText="1" readingOrder="1"/>
      <protection locked="0"/>
    </xf>
    <xf numFmtId="0" fontId="0" fillId="0" borderId="37" xfId="0" applyBorder="1" applyAlignment="1">
      <alignment vertical="distributed"/>
    </xf>
    <xf numFmtId="0" fontId="0" fillId="0" borderId="13" xfId="0" applyBorder="1" applyAlignment="1">
      <alignment vertical="distributed"/>
    </xf>
    <xf numFmtId="0" fontId="0" fillId="0" borderId="0" xfId="0" applyBorder="1" applyAlignment="1">
      <alignment vertical="distributed"/>
    </xf>
    <xf numFmtId="0" fontId="0" fillId="0" borderId="8" xfId="0" applyBorder="1" applyAlignment="1">
      <alignment vertical="distributed"/>
    </xf>
    <xf numFmtId="0" fontId="0" fillId="0" borderId="47" xfId="0" applyBorder="1" applyAlignment="1">
      <alignment vertical="distributed"/>
    </xf>
    <xf numFmtId="0" fontId="0" fillId="0" borderId="29" xfId="0" applyBorder="1" applyAlignment="1">
      <alignment vertical="distributed"/>
    </xf>
    <xf numFmtId="0" fontId="0" fillId="0" borderId="48" xfId="0" applyBorder="1" applyAlignment="1">
      <alignment vertical="distributed"/>
    </xf>
    <xf numFmtId="0" fontId="5" fillId="0" borderId="2" xfId="0" applyFont="1" applyBorder="1" applyAlignment="1" applyProtection="1">
      <alignment vertical="distributed" wrapText="1" readingOrder="1"/>
      <protection locked="0"/>
    </xf>
    <xf numFmtId="0" fontId="0" fillId="0" borderId="2" xfId="0" applyBorder="1" applyAlignment="1">
      <alignment vertical="distributed"/>
    </xf>
    <xf numFmtId="0" fontId="0" fillId="0" borderId="3" xfId="0" applyBorder="1" applyAlignment="1">
      <alignment vertical="distributed"/>
    </xf>
    <xf numFmtId="0" fontId="0" fillId="0" borderId="0" xfId="0" applyAlignment="1">
      <alignment vertical="distributed"/>
    </xf>
    <xf numFmtId="0" fontId="0" fillId="0" borderId="6" xfId="0" applyBorder="1" applyAlignment="1">
      <alignment vertical="distributed"/>
    </xf>
    <xf numFmtId="0" fontId="0" fillId="0" borderId="9" xfId="0" applyBorder="1" applyAlignment="1">
      <alignment vertical="distributed"/>
    </xf>
    <xf numFmtId="0" fontId="5" fillId="2" borderId="4" xfId="0" applyFont="1" applyFill="1" applyBorder="1" applyAlignment="1" applyProtection="1">
      <alignment vertical="top" wrapText="1" readingOrder="1"/>
      <protection locked="0"/>
    </xf>
    <xf numFmtId="0" fontId="0" fillId="2" borderId="5" xfId="0" applyFill="1" applyBorder="1" applyAlignment="1" applyProtection="1">
      <alignment vertical="top" wrapText="1"/>
      <protection locked="0"/>
    </xf>
    <xf numFmtId="0" fontId="5" fillId="3" borderId="4" xfId="0" applyFont="1" applyFill="1" applyBorder="1" applyAlignment="1" applyProtection="1">
      <alignment vertical="top" wrapText="1" readingOrder="1"/>
      <protection locked="0"/>
    </xf>
    <xf numFmtId="0" fontId="0" fillId="3" borderId="7" xfId="0" applyFill="1" applyBorder="1" applyAlignment="1" applyProtection="1">
      <alignment vertical="top" wrapText="1"/>
      <protection locked="0"/>
    </xf>
    <xf numFmtId="0" fontId="5" fillId="0" borderId="42" xfId="0" applyFont="1" applyBorder="1" applyAlignment="1" applyProtection="1">
      <alignment vertical="top" wrapText="1" readingOrder="1"/>
      <protection locked="0"/>
    </xf>
    <xf numFmtId="0" fontId="0" fillId="3" borderId="3" xfId="0" applyFill="1" applyBorder="1" applyAlignment="1" applyProtection="1">
      <alignment vertical="top" wrapText="1"/>
      <protection locked="0"/>
    </xf>
    <xf numFmtId="0" fontId="0" fillId="3" borderId="11" xfId="0" applyFill="1" applyBorder="1" applyAlignment="1" applyProtection="1">
      <alignment vertical="top" wrapText="1"/>
      <protection locked="0"/>
    </xf>
    <xf numFmtId="0" fontId="0" fillId="3" borderId="9" xfId="0" applyFill="1" applyBorder="1" applyAlignment="1" applyProtection="1">
      <alignment vertical="top" wrapText="1"/>
      <protection locked="0"/>
    </xf>
    <xf numFmtId="165" fontId="0" fillId="0" borderId="56" xfId="0" applyNumberFormat="1" applyBorder="1" applyAlignment="1" applyProtection="1">
      <alignment vertical="top" wrapText="1"/>
      <protection locked="0"/>
    </xf>
    <xf numFmtId="0" fontId="0" fillId="2" borderId="3" xfId="0" applyFill="1" applyBorder="1" applyAlignment="1" applyProtection="1">
      <alignment vertical="top" wrapText="1"/>
      <protection locked="0"/>
    </xf>
    <xf numFmtId="0" fontId="5" fillId="0" borderId="25" xfId="0" applyFont="1" applyBorder="1" applyAlignment="1" applyProtection="1">
      <alignment horizontal="center" vertical="top" wrapText="1" readingOrder="1"/>
      <protection locked="0"/>
    </xf>
    <xf numFmtId="0" fontId="5" fillId="0" borderId="27" xfId="0" applyFont="1" applyBorder="1" applyAlignment="1" applyProtection="1">
      <alignment horizontal="center" vertical="top" wrapText="1" readingOrder="1"/>
      <protection locked="0"/>
    </xf>
    <xf numFmtId="0" fontId="5" fillId="0" borderId="46" xfId="0" applyFont="1" applyBorder="1" applyAlignment="1" applyProtection="1">
      <alignment horizontal="center" vertical="top" wrapText="1" readingOrder="1"/>
      <protection locked="0"/>
    </xf>
    <xf numFmtId="0" fontId="5" fillId="0" borderId="58" xfId="0" applyFont="1" applyBorder="1" applyAlignment="1" applyProtection="1">
      <alignment vertical="top" wrapText="1" readingOrder="1"/>
      <protection locked="0"/>
    </xf>
    <xf numFmtId="0" fontId="0" fillId="0" borderId="28" xfId="0" applyBorder="1"/>
    <xf numFmtId="0" fontId="0" fillId="0" borderId="49" xfId="0" applyBorder="1" applyAlignment="1" applyProtection="1">
      <alignment vertical="top" wrapText="1"/>
      <protection locked="0"/>
    </xf>
    <xf numFmtId="165" fontId="5" fillId="0" borderId="40" xfId="0" applyNumberFormat="1" applyFont="1" applyBorder="1" applyAlignment="1" applyProtection="1">
      <alignment horizontal="right" vertical="top" wrapText="1" readingOrder="1"/>
      <protection locked="0"/>
    </xf>
    <xf numFmtId="165" fontId="5" fillId="0" borderId="45" xfId="0" applyNumberFormat="1" applyFont="1" applyBorder="1" applyAlignment="1" applyProtection="1">
      <alignment vertical="top" wrapText="1" readingOrder="1"/>
      <protection locked="0"/>
    </xf>
    <xf numFmtId="164" fontId="1" fillId="0" borderId="0" xfId="0" applyNumberFormat="1" applyFont="1" applyAlignment="1" applyProtection="1">
      <alignment vertical="top" wrapText="1" readingOrder="1"/>
      <protection locked="0"/>
    </xf>
    <xf numFmtId="0" fontId="2" fillId="0" borderId="0" xfId="0" applyFont="1" applyAlignment="1" applyProtection="1">
      <alignment vertical="top" wrapText="1" readingOrder="1"/>
      <protection locked="0"/>
    </xf>
    <xf numFmtId="0" fontId="4" fillId="0" borderId="0" xfId="0" applyFont="1" applyAlignment="1" applyProtection="1">
      <alignment vertical="top" wrapText="1" readingOrder="1"/>
      <protection locked="0"/>
    </xf>
    <xf numFmtId="0" fontId="7" fillId="0" borderId="4" xfId="0" applyFont="1" applyBorder="1" applyAlignment="1" applyProtection="1">
      <alignment horizontal="center" vertical="top" wrapText="1" readingOrder="1"/>
      <protection locked="0"/>
    </xf>
    <xf numFmtId="0" fontId="3" fillId="0" borderId="0" xfId="0" applyFont="1" applyAlignment="1" applyProtection="1">
      <alignment horizontal="center" vertical="top" wrapText="1" readingOrder="1"/>
      <protection locked="0"/>
    </xf>
    <xf numFmtId="165" fontId="5" fillId="3" borderId="4" xfId="0" applyNumberFormat="1" applyFont="1" applyFill="1" applyBorder="1" applyAlignment="1" applyProtection="1">
      <alignment vertical="top" wrapText="1" readingOrder="1"/>
      <protection locked="0"/>
    </xf>
    <xf numFmtId="165" fontId="0" fillId="3" borderId="7" xfId="0" applyNumberFormat="1" applyFill="1" applyBorder="1" applyAlignment="1" applyProtection="1">
      <alignment vertical="top" wrapText="1"/>
      <protection locked="0"/>
    </xf>
    <xf numFmtId="165" fontId="5" fillId="2" borderId="4" xfId="0" applyNumberFormat="1" applyFont="1" applyFill="1" applyBorder="1" applyAlignment="1" applyProtection="1">
      <alignment vertical="top" wrapText="1" readingOrder="1"/>
      <protection locked="0"/>
    </xf>
    <xf numFmtId="0" fontId="5" fillId="0" borderId="0" xfId="0" applyFont="1" applyBorder="1" applyAlignment="1" applyProtection="1">
      <alignment vertical="distributed" wrapText="1" readingOrder="1"/>
      <protection locked="0"/>
    </xf>
    <xf numFmtId="0" fontId="5" fillId="0" borderId="13" xfId="0" applyFont="1" applyBorder="1" applyAlignment="1" applyProtection="1">
      <alignment vertical="distributed" wrapText="1" readingOrder="1"/>
      <protection locked="0"/>
    </xf>
    <xf numFmtId="0" fontId="5" fillId="0" borderId="46" xfId="0" applyFont="1" applyBorder="1" applyAlignment="1" applyProtection="1">
      <alignment vertical="distributed" wrapText="1" readingOrder="1"/>
      <protection locked="0"/>
    </xf>
    <xf numFmtId="0" fontId="11" fillId="0" borderId="31" xfId="0" applyFont="1" applyBorder="1" applyAlignment="1" applyProtection="1">
      <alignment horizontal="center" vertical="distributed" wrapText="1" readingOrder="1"/>
      <protection locked="0"/>
    </xf>
    <xf numFmtId="0" fontId="11" fillId="0" borderId="32" xfId="0" applyFont="1" applyBorder="1" applyAlignment="1" applyProtection="1">
      <alignment horizontal="center" vertical="distributed" wrapText="1" readingOrder="1"/>
      <protection locked="0"/>
    </xf>
    <xf numFmtId="0" fontId="11" fillId="0" borderId="15" xfId="0" applyFont="1" applyBorder="1" applyAlignment="1" applyProtection="1">
      <alignment horizontal="center" vertical="top" wrapText="1" readingOrder="1"/>
      <protection locked="0"/>
    </xf>
    <xf numFmtId="0" fontId="11" fillId="0" borderId="30" xfId="0" applyFont="1" applyBorder="1" applyAlignment="1" applyProtection="1">
      <alignment horizontal="center" vertical="top" wrapText="1" readingOrder="1"/>
      <protection locked="0"/>
    </xf>
    <xf numFmtId="0" fontId="11" fillId="0" borderId="54" xfId="0" applyFont="1" applyBorder="1" applyAlignment="1" applyProtection="1">
      <alignment horizontal="center" vertical="top" wrapText="1" readingOrder="1"/>
      <protection locked="0"/>
    </xf>
    <xf numFmtId="0" fontId="5" fillId="0" borderId="33" xfId="0" applyFont="1" applyBorder="1" applyAlignment="1" applyProtection="1">
      <alignment horizontal="left" vertical="top" wrapText="1" readingOrder="1"/>
      <protection locked="0"/>
    </xf>
    <xf numFmtId="0" fontId="5" fillId="0" borderId="32" xfId="0" applyFont="1" applyBorder="1" applyAlignment="1" applyProtection="1">
      <alignment horizontal="left" vertical="top" wrapText="1" readingOrder="1"/>
      <protection locked="0"/>
    </xf>
    <xf numFmtId="0" fontId="5" fillId="0" borderId="50" xfId="0" applyFont="1" applyBorder="1" applyAlignment="1" applyProtection="1">
      <alignment vertical="distributed" wrapText="1" readingOrder="1"/>
      <protection locked="0"/>
    </xf>
    <xf numFmtId="0" fontId="0" fillId="0" borderId="28" xfId="0" applyBorder="1" applyAlignment="1">
      <alignment vertical="distributed"/>
    </xf>
    <xf numFmtId="0" fontId="0" fillId="0" borderId="49" xfId="0" applyBorder="1" applyAlignment="1">
      <alignment vertical="distributed"/>
    </xf>
    <xf numFmtId="0" fontId="11" fillId="4" borderId="25" xfId="0" applyFont="1" applyFill="1" applyBorder="1" applyAlignment="1" applyProtection="1">
      <alignment horizontal="left" vertical="top" wrapText="1" readingOrder="1"/>
      <protection locked="0"/>
    </xf>
    <xf numFmtId="0" fontId="11" fillId="4" borderId="26" xfId="0" applyFont="1" applyFill="1" applyBorder="1" applyAlignment="1" applyProtection="1">
      <alignment horizontal="left" vertical="top" wrapText="1" readingOrder="1"/>
      <protection locked="0"/>
    </xf>
    <xf numFmtId="0" fontId="11" fillId="4" borderId="27" xfId="0" applyFont="1" applyFill="1" applyBorder="1" applyAlignment="1" applyProtection="1">
      <alignment horizontal="left" vertical="top" wrapText="1" readingOrder="1"/>
      <protection locked="0"/>
    </xf>
    <xf numFmtId="0" fontId="5" fillId="0" borderId="38" xfId="0" applyFont="1" applyBorder="1" applyAlignment="1" applyProtection="1">
      <alignment vertical="distributed" wrapText="1" readingOrder="1"/>
      <protection locked="0"/>
    </xf>
    <xf numFmtId="0" fontId="0" fillId="0" borderId="36" xfId="0" applyBorder="1" applyAlignment="1">
      <alignment vertical="distributed"/>
    </xf>
    <xf numFmtId="0" fontId="0" fillId="0" borderId="39" xfId="0" applyBorder="1" applyAlignment="1">
      <alignment vertical="distributed"/>
    </xf>
    <xf numFmtId="165" fontId="5" fillId="0" borderId="51" xfId="0" applyNumberFormat="1" applyFont="1" applyBorder="1" applyAlignment="1" applyProtection="1">
      <alignment vertical="top" wrapText="1" readingOrder="1"/>
      <protection locked="0"/>
    </xf>
    <xf numFmtId="165" fontId="0" fillId="0" borderId="27" xfId="0" applyNumberFormat="1" applyBorder="1" applyAlignment="1" applyProtection="1">
      <alignment vertical="top" wrapText="1"/>
      <protection locked="0"/>
    </xf>
    <xf numFmtId="0" fontId="13" fillId="0" borderId="23" xfId="0" applyFont="1" applyBorder="1" applyAlignment="1" applyProtection="1">
      <alignment horizontal="left" vertical="top" wrapText="1" readingOrder="1"/>
      <protection locked="0"/>
    </xf>
    <xf numFmtId="0" fontId="0" fillId="0" borderId="48" xfId="0" applyBorder="1" applyAlignment="1" applyProtection="1">
      <alignment vertical="top" wrapText="1"/>
      <protection locked="0"/>
    </xf>
    <xf numFmtId="165" fontId="5" fillId="0" borderId="46" xfId="0" applyNumberFormat="1" applyFont="1" applyBorder="1" applyAlignment="1" applyProtection="1">
      <alignment horizontal="right" vertical="top" wrapText="1" readingOrder="1"/>
      <protection locked="0"/>
    </xf>
    <xf numFmtId="0" fontId="11" fillId="0" borderId="49" xfId="0" applyFont="1" applyBorder="1" applyAlignment="1" applyProtection="1">
      <alignment horizontal="center" vertical="top" wrapText="1" readingOrder="1"/>
      <protection locked="0"/>
    </xf>
    <xf numFmtId="0" fontId="11" fillId="0" borderId="48" xfId="0" applyFont="1" applyBorder="1" applyAlignment="1" applyProtection="1">
      <alignment horizontal="center" vertical="top" wrapText="1" readingOrder="1"/>
      <protection locked="0"/>
    </xf>
    <xf numFmtId="0" fontId="11" fillId="0" borderId="62" xfId="0" applyFont="1" applyBorder="1" applyAlignment="1" applyProtection="1">
      <alignment horizontal="center" vertical="top" wrapText="1" readingOrder="1"/>
      <protection locked="0"/>
    </xf>
    <xf numFmtId="0" fontId="11" fillId="0" borderId="63" xfId="0" applyFont="1" applyBorder="1" applyAlignment="1" applyProtection="1">
      <alignment horizontal="center" vertical="top" wrapText="1" readingOrder="1"/>
      <protection locked="0"/>
    </xf>
    <xf numFmtId="0" fontId="11" fillId="0" borderId="42" xfId="0" applyFont="1" applyBorder="1" applyAlignment="1" applyProtection="1">
      <alignment horizontal="center" vertical="top" wrapText="1" readingOrder="1"/>
      <protection locked="0"/>
    </xf>
    <xf numFmtId="0" fontId="11" fillId="0" borderId="65" xfId="0" applyFont="1" applyBorder="1" applyAlignment="1" applyProtection="1">
      <alignment horizontal="center" vertical="top" wrapText="1" readingOrder="1"/>
      <protection locked="0"/>
    </xf>
    <xf numFmtId="0" fontId="11" fillId="0" borderId="33" xfId="0" applyFont="1" applyBorder="1" applyAlignment="1" applyProtection="1">
      <alignment horizontal="center" vertical="distributed" wrapText="1" readingOrder="1"/>
      <protection locked="0"/>
    </xf>
    <xf numFmtId="0" fontId="0" fillId="2" borderId="13" xfId="0" applyFill="1" applyBorder="1" applyAlignment="1" applyProtection="1">
      <alignment vertical="top" wrapText="1"/>
      <protection locked="0"/>
    </xf>
    <xf numFmtId="165" fontId="11" fillId="4" borderId="25" xfId="0" applyNumberFormat="1" applyFont="1" applyFill="1" applyBorder="1" applyAlignment="1" applyProtection="1">
      <alignment horizontal="center" vertical="top" wrapText="1"/>
      <protection locked="0"/>
    </xf>
    <xf numFmtId="165" fontId="11" fillId="4" borderId="27" xfId="0" applyNumberFormat="1" applyFont="1" applyFill="1" applyBorder="1" applyAlignment="1" applyProtection="1">
      <alignment horizontal="center" vertical="top" wrapText="1"/>
      <protection locked="0"/>
    </xf>
    <xf numFmtId="165" fontId="5" fillId="0" borderId="2" xfId="0" applyNumberFormat="1" applyFont="1" applyBorder="1" applyAlignment="1" applyProtection="1">
      <alignment vertical="top" wrapText="1" readingOrder="1"/>
      <protection locked="0"/>
    </xf>
    <xf numFmtId="165" fontId="5" fillId="0" borderId="0" xfId="0" applyNumberFormat="1" applyFont="1" applyBorder="1" applyAlignment="1" applyProtection="1">
      <alignment vertical="top" wrapText="1" readingOrder="1"/>
      <protection locked="0"/>
    </xf>
    <xf numFmtId="165" fontId="5" fillId="0" borderId="25" xfId="0" applyNumberFormat="1" applyFont="1" applyBorder="1" applyAlignment="1" applyProtection="1">
      <alignment vertical="top" wrapText="1" readingOrder="1"/>
      <protection locked="0"/>
    </xf>
    <xf numFmtId="0" fontId="0" fillId="0" borderId="27" xfId="0" applyBorder="1"/>
    <xf numFmtId="165" fontId="0" fillId="0" borderId="29" xfId="0" applyNumberFormat="1" applyBorder="1" applyAlignment="1" applyProtection="1">
      <alignment vertical="top" wrapText="1"/>
      <protection locked="0"/>
    </xf>
    <xf numFmtId="0" fontId="11" fillId="0" borderId="44" xfId="0" applyFont="1" applyBorder="1" applyAlignment="1">
      <alignment horizontal="left" vertical="distributed" readingOrder="1"/>
    </xf>
    <xf numFmtId="0" fontId="11" fillId="0" borderId="53" xfId="0" applyFont="1" applyBorder="1" applyAlignment="1">
      <alignment horizontal="left" vertical="distributed" readingOrder="1"/>
    </xf>
    <xf numFmtId="0" fontId="11" fillId="0" borderId="61" xfId="0" applyFont="1" applyBorder="1" applyAlignment="1" applyProtection="1">
      <alignment horizontal="center" vertical="top" wrapText="1" readingOrder="1"/>
      <protection locked="0"/>
    </xf>
    <xf numFmtId="165" fontId="5" fillId="2" borderId="10" xfId="0" applyNumberFormat="1" applyFont="1" applyFill="1" applyBorder="1" applyAlignment="1" applyProtection="1">
      <alignment horizontal="center" vertical="top" wrapText="1" readingOrder="1"/>
      <protection locked="0"/>
    </xf>
    <xf numFmtId="165" fontId="5" fillId="2" borderId="3" xfId="0" applyNumberFormat="1" applyFont="1" applyFill="1" applyBorder="1" applyAlignment="1" applyProtection="1">
      <alignment horizontal="center" vertical="top" wrapText="1" readingOrder="1"/>
      <protection locked="0"/>
    </xf>
    <xf numFmtId="165" fontId="5" fillId="2" borderId="11" xfId="0" applyNumberFormat="1" applyFont="1" applyFill="1" applyBorder="1" applyAlignment="1" applyProtection="1">
      <alignment horizontal="center" vertical="top" wrapText="1" readingOrder="1"/>
      <protection locked="0"/>
    </xf>
    <xf numFmtId="165" fontId="5" fillId="2" borderId="9" xfId="0" applyNumberFormat="1" applyFont="1" applyFill="1" applyBorder="1" applyAlignment="1" applyProtection="1">
      <alignment horizontal="center" vertical="top" wrapText="1" readingOrder="1"/>
      <protection locked="0"/>
    </xf>
    <xf numFmtId="165" fontId="5" fillId="0" borderId="52" xfId="0" applyNumberFormat="1" applyFont="1" applyBorder="1" applyAlignment="1" applyProtection="1">
      <alignment vertical="top" wrapText="1" readingOrder="1"/>
      <protection locked="0"/>
    </xf>
    <xf numFmtId="165" fontId="0" fillId="0" borderId="37" xfId="0" applyNumberFormat="1" applyBorder="1" applyAlignment="1" applyProtection="1">
      <alignment vertical="top" wrapText="1"/>
      <protection locked="0"/>
    </xf>
    <xf numFmtId="165" fontId="0" fillId="0" borderId="28" xfId="0" applyNumberFormat="1" applyBorder="1" applyAlignment="1" applyProtection="1">
      <alignment vertical="top" wrapText="1"/>
      <protection locked="0"/>
    </xf>
    <xf numFmtId="0" fontId="5" fillId="0" borderId="70" xfId="0" applyFont="1" applyBorder="1" applyAlignment="1" applyProtection="1">
      <alignment vertical="top" wrapText="1" readingOrder="1"/>
      <protection locked="0"/>
    </xf>
    <xf numFmtId="0" fontId="0" fillId="0" borderId="21" xfId="0" applyBorder="1" applyAlignment="1" applyProtection="1">
      <alignment vertical="top" wrapText="1"/>
      <protection locked="0"/>
    </xf>
    <xf numFmtId="0" fontId="11" fillId="4" borderId="37" xfId="0" applyFont="1" applyFill="1" applyBorder="1" applyAlignment="1" applyProtection="1">
      <alignment horizontal="center" vertical="top" wrapText="1"/>
      <protection locked="0"/>
    </xf>
    <xf numFmtId="0" fontId="11" fillId="4" borderId="28" xfId="0" applyFont="1" applyFill="1" applyBorder="1" applyAlignment="1" applyProtection="1">
      <alignment horizontal="center" vertical="top" wrapText="1"/>
      <protection locked="0"/>
    </xf>
    <xf numFmtId="0" fontId="11" fillId="4" borderId="0" xfId="0" applyFont="1" applyFill="1" applyBorder="1" applyAlignment="1" applyProtection="1">
      <alignment horizontal="center" vertical="top" wrapText="1"/>
      <protection locked="0"/>
    </xf>
    <xf numFmtId="0" fontId="11" fillId="4" borderId="29" xfId="0" applyFont="1" applyFill="1" applyBorder="1" applyAlignment="1" applyProtection="1">
      <alignment horizontal="center" vertical="top" wrapText="1"/>
      <protection locked="0"/>
    </xf>
    <xf numFmtId="165" fontId="11" fillId="4" borderId="38" xfId="0" applyNumberFormat="1" applyFont="1" applyFill="1" applyBorder="1" applyAlignment="1" applyProtection="1">
      <alignment horizontal="center" vertical="top" wrapText="1"/>
      <protection locked="0"/>
    </xf>
    <xf numFmtId="165" fontId="11" fillId="4" borderId="37" xfId="0" applyNumberFormat="1" applyFont="1" applyFill="1" applyBorder="1" applyAlignment="1" applyProtection="1">
      <alignment horizontal="center" vertical="top" wrapText="1"/>
      <protection locked="0"/>
    </xf>
    <xf numFmtId="165" fontId="11" fillId="4" borderId="28" xfId="0" applyNumberFormat="1" applyFont="1" applyFill="1" applyBorder="1" applyAlignment="1" applyProtection="1">
      <alignment horizontal="center" vertical="top" wrapText="1"/>
      <protection locked="0"/>
    </xf>
    <xf numFmtId="165" fontId="11" fillId="4" borderId="29" xfId="0" applyNumberFormat="1" applyFont="1" applyFill="1" applyBorder="1" applyAlignment="1" applyProtection="1">
      <alignment horizontal="center" vertical="top" wrapText="1"/>
      <protection locked="0"/>
    </xf>
    <xf numFmtId="165" fontId="0" fillId="3" borderId="3" xfId="0" applyNumberFormat="1" applyFill="1" applyBorder="1" applyAlignment="1" applyProtection="1">
      <alignment vertical="top" wrapText="1"/>
      <protection locked="0"/>
    </xf>
    <xf numFmtId="165" fontId="0" fillId="3" borderId="11" xfId="0" applyNumberFormat="1" applyFill="1" applyBorder="1" applyAlignment="1" applyProtection="1">
      <alignment vertical="top" wrapText="1"/>
      <protection locked="0"/>
    </xf>
    <xf numFmtId="165" fontId="0" fillId="3" borderId="9" xfId="0" applyNumberFormat="1" applyFill="1" applyBorder="1" applyAlignment="1" applyProtection="1">
      <alignment vertical="top" wrapText="1"/>
      <protection locked="0"/>
    </xf>
    <xf numFmtId="0" fontId="0" fillId="0" borderId="15" xfId="0" applyBorder="1" applyAlignment="1" applyProtection="1">
      <alignment vertical="top" wrapText="1"/>
      <protection locked="0"/>
    </xf>
    <xf numFmtId="165" fontId="0" fillId="0" borderId="14" xfId="0" applyNumberFormat="1" applyBorder="1" applyAlignment="1" applyProtection="1">
      <alignment vertical="top" wrapText="1"/>
      <protection locked="0"/>
    </xf>
    <xf numFmtId="165" fontId="0" fillId="0" borderId="17" xfId="0" applyNumberFormat="1" applyBorder="1" applyAlignment="1" applyProtection="1">
      <alignment vertical="top" wrapText="1"/>
      <protection locked="0"/>
    </xf>
    <xf numFmtId="0" fontId="11" fillId="0" borderId="10" xfId="0" applyFont="1" applyBorder="1" applyAlignment="1" applyProtection="1">
      <alignment horizontal="left" vertical="distributed" wrapText="1" readingOrder="1"/>
      <protection locked="0"/>
    </xf>
    <xf numFmtId="0" fontId="13" fillId="0" borderId="2" xfId="0" applyFont="1" applyBorder="1" applyAlignment="1">
      <alignment horizontal="left" vertical="distributed" readingOrder="1"/>
    </xf>
    <xf numFmtId="0" fontId="5" fillId="0" borderId="0" xfId="0" applyFont="1" applyBorder="1" applyAlignment="1" applyProtection="1">
      <alignment horizontal="center" vertical="top" wrapText="1" readingOrder="1"/>
      <protection locked="0"/>
    </xf>
    <xf numFmtId="165" fontId="0" fillId="0" borderId="26" xfId="0" applyNumberFormat="1" applyBorder="1" applyAlignment="1" applyProtection="1">
      <alignment vertical="top" wrapText="1"/>
      <protection locked="0"/>
    </xf>
    <xf numFmtId="0" fontId="11" fillId="4" borderId="38" xfId="0" applyFont="1" applyFill="1" applyBorder="1" applyAlignment="1" applyProtection="1">
      <alignment horizontal="center" vertical="top" wrapText="1" readingOrder="1"/>
      <protection locked="0"/>
    </xf>
    <xf numFmtId="0" fontId="11" fillId="4" borderId="37" xfId="0" applyFont="1" applyFill="1" applyBorder="1" applyAlignment="1" applyProtection="1">
      <alignment horizontal="center" vertical="top" wrapText="1" readingOrder="1"/>
      <protection locked="0"/>
    </xf>
    <xf numFmtId="0" fontId="5" fillId="0" borderId="53" xfId="0" applyFont="1" applyBorder="1" applyAlignment="1" applyProtection="1">
      <alignment vertical="top" wrapText="1" readingOrder="1"/>
      <protection locked="0"/>
    </xf>
    <xf numFmtId="0" fontId="9" fillId="0" borderId="7" xfId="0" applyFont="1" applyBorder="1" applyAlignment="1" applyProtection="1">
      <alignment vertical="top" wrapText="1" readingOrder="1"/>
      <protection locked="0"/>
    </xf>
    <xf numFmtId="0" fontId="11" fillId="6" borderId="25" xfId="0" applyFont="1" applyFill="1" applyBorder="1" applyAlignment="1" applyProtection="1">
      <alignment horizontal="left" vertical="top" wrapText="1" readingOrder="1"/>
      <protection locked="0"/>
    </xf>
    <xf numFmtId="0" fontId="13" fillId="6" borderId="25" xfId="0" applyFont="1" applyFill="1" applyBorder="1" applyAlignment="1" applyProtection="1">
      <alignment horizontal="left" vertical="top" wrapText="1" readingOrder="1"/>
      <protection locked="0"/>
    </xf>
    <xf numFmtId="166" fontId="9" fillId="0" borderId="7" xfId="0" applyNumberFormat="1" applyFont="1" applyBorder="1" applyAlignment="1" applyProtection="1">
      <alignment vertical="top" wrapText="1" readingOrder="1"/>
      <protection locked="0"/>
    </xf>
    <xf numFmtId="0" fontId="11" fillId="0" borderId="42" xfId="0" applyFont="1" applyBorder="1" applyAlignment="1" applyProtection="1">
      <alignment horizontal="left" vertical="top" wrapText="1" readingOrder="1"/>
      <protection locked="0"/>
    </xf>
    <xf numFmtId="0" fontId="11" fillId="0" borderId="65" xfId="0" applyFont="1" applyBorder="1" applyAlignment="1" applyProtection="1">
      <alignment horizontal="left" vertical="top" wrapText="1" readingOrder="1"/>
      <protection locked="0"/>
    </xf>
    <xf numFmtId="165" fontId="5" fillId="0" borderId="35" xfId="0" applyNumberFormat="1" applyFont="1" applyBorder="1" applyAlignment="1" applyProtection="1">
      <alignment vertical="top" wrapText="1" readingOrder="1"/>
      <protection locked="0"/>
    </xf>
    <xf numFmtId="0" fontId="13" fillId="0" borderId="29" xfId="0" applyFont="1" applyBorder="1" applyAlignment="1" applyProtection="1">
      <alignment horizontal="left" vertical="top" wrapText="1" readingOrder="1"/>
      <protection locked="0"/>
    </xf>
    <xf numFmtId="0" fontId="13" fillId="0" borderId="15" xfId="0" applyFont="1" applyBorder="1" applyAlignment="1" applyProtection="1">
      <alignment horizontal="left" vertical="top" wrapText="1" readingOrder="1"/>
      <protection locked="0"/>
    </xf>
    <xf numFmtId="0" fontId="13" fillId="0" borderId="2" xfId="0" applyFont="1" applyBorder="1" applyAlignment="1" applyProtection="1">
      <alignment horizontal="left" vertical="top" wrapText="1" readingOrder="1"/>
      <protection locked="0"/>
    </xf>
    <xf numFmtId="0" fontId="11" fillId="5" borderId="23" xfId="0" applyFont="1" applyFill="1" applyBorder="1" applyAlignment="1" applyProtection="1">
      <alignment vertical="top" wrapText="1"/>
      <protection locked="0"/>
    </xf>
    <xf numFmtId="0" fontId="11" fillId="6" borderId="23" xfId="0" applyFont="1" applyFill="1" applyBorder="1" applyAlignment="1" applyProtection="1">
      <alignment horizontal="left" vertical="top" wrapText="1" readingOrder="1"/>
      <protection locked="0"/>
    </xf>
    <xf numFmtId="0" fontId="13" fillId="6" borderId="23" xfId="0" applyFont="1" applyFill="1" applyBorder="1" applyAlignment="1" applyProtection="1">
      <alignment horizontal="left" vertical="top" wrapText="1" readingOrder="1"/>
      <protection locked="0"/>
    </xf>
    <xf numFmtId="0" fontId="5" fillId="6" borderId="55" xfId="0" applyFont="1" applyFill="1" applyBorder="1" applyAlignment="1" applyProtection="1">
      <alignment vertical="top" wrapText="1" readingOrder="1"/>
      <protection locked="0"/>
    </xf>
    <xf numFmtId="0" fontId="0" fillId="6" borderId="39" xfId="0" applyFill="1" applyBorder="1" applyAlignment="1" applyProtection="1">
      <alignment vertical="top" wrapText="1"/>
      <protection locked="0"/>
    </xf>
    <xf numFmtId="0" fontId="0" fillId="6" borderId="14" xfId="0" applyFill="1" applyBorder="1" applyAlignment="1" applyProtection="1">
      <alignment vertical="top" wrapText="1"/>
      <protection locked="0"/>
    </xf>
    <xf numFmtId="0" fontId="0" fillId="6" borderId="17" xfId="0" applyFill="1" applyBorder="1" applyAlignment="1" applyProtection="1">
      <alignment vertical="top" wrapText="1"/>
      <protection locked="0"/>
    </xf>
    <xf numFmtId="0" fontId="11" fillId="0" borderId="42" xfId="0" applyFont="1" applyBorder="1" applyAlignment="1">
      <alignment horizontal="center" vertical="top" wrapText="1" readingOrder="1"/>
    </xf>
    <xf numFmtId="0" fontId="11" fillId="0" borderId="43" xfId="0" applyFont="1" applyBorder="1" applyAlignment="1">
      <alignment horizontal="center" vertical="top" wrapText="1" readingOrder="1"/>
    </xf>
    <xf numFmtId="0" fontId="11" fillId="0" borderId="55" xfId="0" applyFont="1" applyBorder="1" applyAlignment="1" applyProtection="1">
      <alignment horizontal="left" vertical="top" wrapText="1" readingOrder="1"/>
      <protection locked="0"/>
    </xf>
    <xf numFmtId="0" fontId="13" fillId="0" borderId="43" xfId="0" applyFont="1" applyBorder="1" applyAlignment="1" applyProtection="1">
      <alignment horizontal="left" vertical="top" wrapText="1" readingOrder="1"/>
      <protection locked="0"/>
    </xf>
    <xf numFmtId="0" fontId="11" fillId="0" borderId="16" xfId="0" applyFont="1" applyBorder="1" applyAlignment="1" applyProtection="1">
      <alignment horizontal="center" vertical="top" wrapText="1" readingOrder="1"/>
      <protection locked="0"/>
    </xf>
    <xf numFmtId="0" fontId="11" fillId="0" borderId="40" xfId="0" applyFont="1" applyBorder="1" applyAlignment="1" applyProtection="1">
      <alignment horizontal="left" vertical="top" wrapText="1" readingOrder="1"/>
      <protection locked="0"/>
    </xf>
    <xf numFmtId="0" fontId="11" fillId="0" borderId="39" xfId="0" applyFont="1" applyBorder="1" applyAlignment="1" applyProtection="1">
      <alignment horizontal="left" vertical="top" wrapText="1" readingOrder="1"/>
      <protection locked="0"/>
    </xf>
    <xf numFmtId="49" fontId="5" fillId="0" borderId="7" xfId="0" applyNumberFormat="1" applyFont="1" applyBorder="1" applyAlignment="1" applyProtection="1">
      <alignment vertical="top" wrapText="1" readingOrder="1"/>
      <protection locked="0"/>
    </xf>
    <xf numFmtId="49" fontId="5" fillId="0" borderId="51" xfId="0" applyNumberFormat="1" applyFont="1" applyBorder="1" applyAlignment="1" applyProtection="1">
      <alignment vertical="top" wrapText="1" readingOrder="1"/>
      <protection locked="0"/>
    </xf>
    <xf numFmtId="49" fontId="0" fillId="0" borderId="27" xfId="0" applyNumberFormat="1" applyBorder="1" applyAlignment="1" applyProtection="1">
      <alignment vertical="top" wrapText="1"/>
      <protection locked="0"/>
    </xf>
    <xf numFmtId="0" fontId="5" fillId="0" borderId="64" xfId="0" applyFont="1" applyBorder="1" applyAlignment="1" applyProtection="1">
      <alignment vertical="top" wrapText="1" readingOrder="1"/>
      <protection locked="0"/>
    </xf>
    <xf numFmtId="0" fontId="0" fillId="0" borderId="18" xfId="0" applyBorder="1" applyAlignment="1" applyProtection="1">
      <alignment vertical="top" wrapText="1"/>
      <protection locked="0"/>
    </xf>
    <xf numFmtId="0" fontId="5" fillId="0" borderId="36" xfId="0" applyFont="1" applyBorder="1" applyAlignment="1" applyProtection="1">
      <alignment horizontal="center" vertical="top" wrapText="1" readingOrder="1"/>
      <protection locked="0"/>
    </xf>
    <xf numFmtId="0" fontId="5" fillId="0" borderId="8" xfId="0" applyFont="1" applyBorder="1" applyAlignment="1" applyProtection="1">
      <alignment horizontal="center" vertical="top" wrapText="1" readingOrder="1"/>
      <protection locked="0"/>
    </xf>
    <xf numFmtId="0" fontId="5" fillId="0" borderId="45" xfId="0" applyFont="1" applyBorder="1" applyAlignment="1" applyProtection="1">
      <alignment vertical="top" wrapText="1" readingOrder="1"/>
      <protection locked="0"/>
    </xf>
    <xf numFmtId="49" fontId="5" fillId="0" borderId="55" xfId="0" applyNumberFormat="1" applyFont="1" applyBorder="1" applyAlignment="1" applyProtection="1">
      <alignment vertical="top" wrapText="1" readingOrder="1"/>
      <protection locked="0"/>
    </xf>
    <xf numFmtId="0" fontId="11" fillId="0" borderId="26" xfId="0" applyFont="1" applyBorder="1" applyAlignment="1" applyProtection="1">
      <alignment horizontal="center" vertical="top" wrapText="1" readingOrder="1"/>
      <protection locked="0"/>
    </xf>
    <xf numFmtId="0" fontId="5" fillId="0" borderId="39" xfId="0" applyFont="1" applyBorder="1" applyAlignment="1" applyProtection="1">
      <alignment horizontal="center" vertical="top" wrapText="1" readingOrder="1"/>
      <protection locked="0"/>
    </xf>
    <xf numFmtId="0" fontId="10" fillId="0" borderId="33" xfId="0" applyFont="1" applyBorder="1" applyAlignment="1">
      <alignment horizontal="left" wrapText="1"/>
    </xf>
    <xf numFmtId="0" fontId="10" fillId="0" borderId="32" xfId="0" applyFont="1" applyBorder="1" applyAlignment="1">
      <alignment horizontal="left" wrapText="1"/>
    </xf>
    <xf numFmtId="165" fontId="5" fillId="0" borderId="38" xfId="0" applyNumberFormat="1" applyFont="1" applyBorder="1" applyAlignment="1" applyProtection="1">
      <alignment horizontal="center" vertical="top" wrapText="1" readingOrder="1"/>
      <protection locked="0"/>
    </xf>
    <xf numFmtId="165" fontId="5" fillId="0" borderId="37" xfId="0" applyNumberFormat="1" applyFont="1" applyBorder="1" applyAlignment="1" applyProtection="1">
      <alignment horizontal="center" vertical="top" wrapText="1" readingOrder="1"/>
      <protection locked="0"/>
    </xf>
    <xf numFmtId="165" fontId="5" fillId="0" borderId="29" xfId="0" applyNumberFormat="1" applyFont="1" applyBorder="1" applyAlignment="1" applyProtection="1">
      <alignment horizontal="center" vertical="top" wrapText="1" readingOrder="1"/>
      <protection locked="0"/>
    </xf>
    <xf numFmtId="165" fontId="5" fillId="0" borderId="15" xfId="0" applyNumberFormat="1" applyFont="1" applyBorder="1" applyAlignment="1" applyProtection="1">
      <alignment horizontal="center" vertical="top" wrapText="1" readingOrder="1"/>
      <protection locked="0"/>
    </xf>
    <xf numFmtId="0" fontId="5" fillId="0" borderId="2" xfId="0" applyFont="1" applyBorder="1" applyAlignment="1" applyProtection="1">
      <alignment horizontal="center" vertical="top" wrapText="1" readingOrder="1"/>
      <protection locked="0"/>
    </xf>
    <xf numFmtId="0" fontId="11" fillId="4" borderId="33" xfId="0" applyFont="1" applyFill="1" applyBorder="1" applyAlignment="1" applyProtection="1">
      <alignment horizontal="left" vertical="top" wrapText="1"/>
      <protection locked="0"/>
    </xf>
    <xf numFmtId="0" fontId="11" fillId="4" borderId="16" xfId="0" applyFont="1" applyFill="1" applyBorder="1" applyAlignment="1" applyProtection="1">
      <alignment horizontal="left" vertical="top" wrapText="1"/>
      <protection locked="0"/>
    </xf>
    <xf numFmtId="0" fontId="0" fillId="0" borderId="40" xfId="0" applyBorder="1" applyAlignment="1" applyProtection="1">
      <alignment horizontal="center" vertical="top" wrapText="1"/>
      <protection locked="0"/>
    </xf>
    <xf numFmtId="0" fontId="0" fillId="0" borderId="36" xfId="0" applyBorder="1" applyAlignment="1" applyProtection="1">
      <alignment horizontal="center" vertical="top" wrapText="1"/>
      <protection locked="0"/>
    </xf>
    <xf numFmtId="165" fontId="11" fillId="4" borderId="33" xfId="0" applyNumberFormat="1" applyFont="1" applyFill="1" applyBorder="1" applyAlignment="1" applyProtection="1">
      <alignment horizontal="center" vertical="top" wrapText="1"/>
      <protection locked="0"/>
    </xf>
    <xf numFmtId="165" fontId="11" fillId="4" borderId="32" xfId="0" applyNumberFormat="1" applyFont="1" applyFill="1" applyBorder="1" applyAlignment="1" applyProtection="1">
      <alignment horizontal="center" vertical="top" wrapText="1"/>
      <protection locked="0"/>
    </xf>
    <xf numFmtId="0" fontId="7" fillId="0" borderId="2" xfId="0" applyFont="1" applyBorder="1" applyAlignment="1" applyProtection="1">
      <alignment horizontal="center" vertical="top" wrapText="1" readingOrder="1"/>
      <protection locked="0"/>
    </xf>
    <xf numFmtId="0" fontId="8" fillId="0" borderId="0" xfId="0" applyFont="1" applyAlignment="1" applyProtection="1">
      <alignment horizontal="center" vertical="top" wrapText="1" readingOrder="1"/>
      <protection locked="0"/>
    </xf>
    <xf numFmtId="168" fontId="5" fillId="2" borderId="46" xfId="0" applyNumberFormat="1" applyFont="1" applyFill="1" applyBorder="1" applyAlignment="1" applyProtection="1">
      <alignment vertical="top" wrapText="1" readingOrder="1"/>
      <protection locked="0"/>
    </xf>
    <xf numFmtId="165" fontId="5" fillId="2" borderId="46" xfId="0" applyNumberFormat="1" applyFont="1" applyFill="1" applyBorder="1" applyAlignment="1" applyProtection="1">
      <alignment vertical="top" wrapText="1" readingOrder="1"/>
      <protection locked="0"/>
    </xf>
    <xf numFmtId="165" fontId="5" fillId="2" borderId="5" xfId="0" applyNumberFormat="1" applyFont="1" applyFill="1" applyBorder="1" applyAlignment="1" applyProtection="1">
      <alignment vertical="top" wrapText="1" readingOrder="1"/>
      <protection locked="0"/>
    </xf>
    <xf numFmtId="168" fontId="5" fillId="0" borderId="46" xfId="0" applyNumberFormat="1" applyFont="1" applyBorder="1" applyAlignment="1" applyProtection="1">
      <alignment vertical="top" wrapText="1" readingOrder="1"/>
      <protection locked="0"/>
    </xf>
    <xf numFmtId="165" fontId="11" fillId="0" borderId="56" xfId="0" applyNumberFormat="1" applyFont="1" applyBorder="1" applyAlignment="1" applyProtection="1">
      <alignment horizontal="right" vertical="top" wrapText="1"/>
      <protection locked="0"/>
    </xf>
    <xf numFmtId="165" fontId="5" fillId="6" borderId="1" xfId="0" applyNumberFormat="1" applyFont="1" applyFill="1" applyBorder="1" applyAlignment="1" applyProtection="1">
      <alignment vertical="top" wrapText="1" readingOrder="1"/>
      <protection locked="0"/>
    </xf>
    <xf numFmtId="165" fontId="5" fillId="6" borderId="7" xfId="0" applyNumberFormat="1" applyFont="1" applyFill="1" applyBorder="1" applyAlignment="1" applyProtection="1">
      <alignment vertical="top" wrapText="1" readingOrder="1"/>
      <protection locked="0"/>
    </xf>
    <xf numFmtId="165" fontId="5" fillId="6" borderId="5" xfId="0" applyNumberFormat="1" applyFont="1" applyFill="1" applyBorder="1" applyAlignment="1" applyProtection="1">
      <alignment vertical="top" wrapText="1" readingOrder="1"/>
      <protection locked="0"/>
    </xf>
    <xf numFmtId="165" fontId="5" fillId="0" borderId="7" xfId="0" applyNumberFormat="1" applyFont="1" applyBorder="1" applyAlignment="1" applyProtection="1">
      <alignment horizontal="center" vertical="top" wrapText="1" readingOrder="1"/>
      <protection locked="0"/>
    </xf>
    <xf numFmtId="165" fontId="5" fillId="0" borderId="27" xfId="0" applyNumberFormat="1" applyFont="1" applyBorder="1" applyAlignment="1" applyProtection="1">
      <alignment vertical="top" wrapText="1" readingOrder="1"/>
      <protection locked="0"/>
    </xf>
    <xf numFmtId="165" fontId="5" fillId="0" borderId="26" xfId="0" applyNumberFormat="1" applyFont="1" applyBorder="1" applyAlignment="1" applyProtection="1">
      <alignment vertical="top" wrapText="1" readingOrder="1"/>
      <protection locked="0"/>
    </xf>
    <xf numFmtId="165" fontId="11" fillId="4" borderId="26" xfId="0" applyNumberFormat="1" applyFont="1" applyFill="1" applyBorder="1" applyAlignment="1" applyProtection="1">
      <alignment horizontal="center" vertical="top" wrapText="1"/>
      <protection locked="0"/>
    </xf>
    <xf numFmtId="165" fontId="5" fillId="0" borderId="56" xfId="0" applyNumberFormat="1" applyFont="1" applyBorder="1" applyAlignment="1" applyProtection="1">
      <alignment horizontal="right" vertical="top" wrapText="1" readingOrder="1"/>
      <protection locked="0"/>
    </xf>
    <xf numFmtId="166" fontId="9" fillId="0" borderId="46" xfId="0" applyNumberFormat="1" applyFont="1" applyBorder="1" applyAlignment="1" applyProtection="1">
      <alignment vertical="top" wrapText="1" readingOrder="1"/>
      <protection locked="0"/>
    </xf>
    <xf numFmtId="166" fontId="9" fillId="0" borderId="5" xfId="0" applyNumberFormat="1" applyFont="1" applyBorder="1" applyAlignment="1" applyProtection="1">
      <alignment vertical="top" wrapText="1" readingOrder="1"/>
      <protection locked="0"/>
    </xf>
    <xf numFmtId="166" fontId="9" fillId="0" borderId="56" xfId="0" applyNumberFormat="1" applyFont="1" applyBorder="1" applyAlignment="1" applyProtection="1">
      <alignment vertical="top" wrapText="1" readingOrder="1"/>
      <protection locked="0"/>
    </xf>
    <xf numFmtId="0" fontId="11" fillId="0" borderId="22" xfId="0" applyFont="1" applyBorder="1" applyAlignment="1" applyProtection="1">
      <alignment horizontal="left" vertical="top" wrapText="1" readingOrder="1"/>
      <protection locked="0"/>
    </xf>
  </cellXfs>
  <cellStyles count="1">
    <cellStyle name="Обычный" xfId="0" builtinId="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285750</xdr:colOff>
      <xdr:row>46</xdr:row>
      <xdr:rowOff>0</xdr:rowOff>
    </xdr:from>
    <xdr:ext cx="194455" cy="255111"/>
    <xdr:sp macro="" textlink="">
      <xdr:nvSpPr>
        <xdr:cNvPr id="2" name="TextBox 1"/>
        <xdr:cNvSpPr txBox="1"/>
      </xdr:nvSpPr>
      <xdr:spPr>
        <a:xfrm>
          <a:off x="676275" y="1872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85"/>
  <sheetViews>
    <sheetView showGridLines="0" tabSelected="1" topLeftCell="A2" zoomScaleNormal="100" workbookViewId="0">
      <selection activeCell="X184" sqref="X184"/>
    </sheetView>
  </sheetViews>
  <sheetFormatPr defaultRowHeight="12.75" x14ac:dyDescent="0.2"/>
  <cols>
    <col min="1" max="1" width="0.28515625" customWidth="1"/>
    <col min="2" max="2" width="4.5703125" customWidth="1"/>
    <col min="3" max="3" width="11.42578125" customWidth="1"/>
    <col min="4" max="4" width="15.140625" customWidth="1"/>
    <col min="5" max="5" width="8" customWidth="1"/>
    <col min="6" max="6" width="6" customWidth="1"/>
    <col min="7" max="7" width="0" hidden="1" customWidth="1"/>
    <col min="8" max="8" width="8.85546875" customWidth="1"/>
    <col min="9" max="9" width="10.42578125" customWidth="1"/>
    <col min="10" max="10" width="1.140625" customWidth="1"/>
    <col min="11" max="11" width="0" hidden="1" customWidth="1"/>
    <col min="12" max="12" width="6.85546875" customWidth="1"/>
    <col min="13" max="13" width="0" hidden="1" customWidth="1"/>
    <col min="14" max="14" width="6" customWidth="1"/>
    <col min="15" max="15" width="2.7109375" customWidth="1"/>
    <col min="16" max="16" width="8.7109375" customWidth="1"/>
    <col min="17" max="17" width="0.140625" customWidth="1"/>
    <col min="18" max="18" width="1.42578125" customWidth="1"/>
    <col min="19" max="19" width="0" hidden="1" customWidth="1"/>
    <col min="20" max="20" width="7.42578125" customWidth="1"/>
    <col min="21" max="21" width="6.85546875" customWidth="1"/>
    <col min="22" max="22" width="1.7109375" customWidth="1"/>
    <col min="23" max="23" width="7" customWidth="1"/>
    <col min="24" max="24" width="43.42578125" customWidth="1"/>
    <col min="25" max="25" width="6.85546875" customWidth="1"/>
    <col min="26" max="26" width="7.7109375" customWidth="1"/>
    <col min="27" max="27" width="1" customWidth="1"/>
    <col min="28" max="28" width="9.85546875" customWidth="1"/>
    <col min="29" max="29" width="10.28515625" customWidth="1"/>
    <col min="30" max="30" width="9.7109375" customWidth="1"/>
    <col min="31" max="31" width="9.42578125" customWidth="1"/>
    <col min="32" max="32" width="9.5703125" customWidth="1"/>
    <col min="33" max="33" width="1" customWidth="1"/>
    <col min="34" max="34" width="8.85546875" customWidth="1"/>
    <col min="35" max="35" width="3.140625" customWidth="1"/>
    <col min="36" max="36" width="1.85546875" customWidth="1"/>
    <col min="37" max="37" width="0.28515625" customWidth="1"/>
  </cols>
  <sheetData>
    <row r="1" spans="2:36" ht="0.6" customHeight="1" x14ac:dyDescent="0.2"/>
    <row r="2" spans="2:36" x14ac:dyDescent="0.2">
      <c r="B2" s="1138"/>
      <c r="C2" s="663"/>
      <c r="AA2" s="1139"/>
      <c r="AB2" s="663"/>
      <c r="AC2" s="663"/>
      <c r="AD2" s="663"/>
      <c r="AE2" s="663"/>
      <c r="AF2" s="663"/>
      <c r="AG2" s="663"/>
      <c r="AH2" s="663"/>
      <c r="AI2" s="663"/>
    </row>
    <row r="3" spans="2:36" x14ac:dyDescent="0.2">
      <c r="AA3" s="663"/>
      <c r="AB3" s="663"/>
      <c r="AC3" s="663"/>
      <c r="AD3" s="663"/>
      <c r="AE3" s="663"/>
      <c r="AF3" s="663"/>
      <c r="AG3" s="663"/>
      <c r="AH3" s="663"/>
      <c r="AI3" s="663"/>
    </row>
    <row r="4" spans="2:36" ht="22.5" customHeight="1" x14ac:dyDescent="0.2">
      <c r="F4" s="1142" t="s">
        <v>558</v>
      </c>
      <c r="G4" s="1142"/>
      <c r="H4" s="1142"/>
      <c r="I4" s="1142"/>
      <c r="J4" s="1142"/>
      <c r="K4" s="1142"/>
      <c r="L4" s="1142"/>
      <c r="M4" s="1142"/>
      <c r="N4" s="1142"/>
      <c r="O4" s="1142"/>
      <c r="P4" s="1142"/>
      <c r="Q4" s="1142"/>
      <c r="R4" s="1142"/>
      <c r="S4" s="1142"/>
      <c r="T4" s="1142"/>
      <c r="U4" s="1142"/>
      <c r="V4" s="1142"/>
      <c r="W4" s="1142"/>
      <c r="X4" s="1142"/>
      <c r="Y4" s="1142"/>
      <c r="Z4" s="1142"/>
      <c r="AA4" s="663"/>
      <c r="AB4" s="663"/>
      <c r="AC4" s="663"/>
      <c r="AD4" s="663"/>
      <c r="AE4" s="663"/>
      <c r="AF4" s="663"/>
      <c r="AG4" s="663"/>
      <c r="AH4" s="663"/>
      <c r="AI4" s="663"/>
    </row>
    <row r="5" spans="2:36" ht="0.75" customHeight="1" x14ac:dyDescent="0.2">
      <c r="F5" s="1142"/>
      <c r="G5" s="1142"/>
      <c r="H5" s="1142"/>
      <c r="I5" s="1142"/>
      <c r="J5" s="1142"/>
      <c r="K5" s="1142"/>
      <c r="L5" s="1142"/>
      <c r="M5" s="1142"/>
      <c r="N5" s="1142"/>
      <c r="O5" s="1142"/>
      <c r="P5" s="1142"/>
      <c r="Q5" s="1142"/>
      <c r="R5" s="1142"/>
      <c r="S5" s="1142"/>
      <c r="T5" s="1142"/>
      <c r="U5" s="1142"/>
      <c r="V5" s="1142"/>
      <c r="W5" s="1142"/>
      <c r="X5" s="1142"/>
      <c r="Y5" s="1142"/>
      <c r="Z5" s="1142"/>
    </row>
    <row r="6" spans="2:36" ht="1.1499999999999999" hidden="1" customHeight="1" x14ac:dyDescent="0.2"/>
    <row r="7" spans="2:36" ht="1.1499999999999999" hidden="1" customHeight="1" x14ac:dyDescent="0.2">
      <c r="J7" s="1140"/>
      <c r="K7" s="663"/>
      <c r="L7" s="663"/>
      <c r="M7" s="663"/>
      <c r="N7" s="663"/>
      <c r="O7" s="663"/>
      <c r="P7" s="663"/>
      <c r="Q7" s="663"/>
    </row>
    <row r="8" spans="2:36" ht="24.75" hidden="1" customHeight="1" x14ac:dyDescent="0.2"/>
    <row r="9" spans="2:36" ht="25.5" customHeight="1" x14ac:dyDescent="0.2">
      <c r="B9" s="786" t="s">
        <v>211</v>
      </c>
      <c r="C9" s="661"/>
      <c r="D9" s="661"/>
      <c r="E9" s="654"/>
      <c r="F9" s="1"/>
      <c r="G9" s="1095" t="s">
        <v>212</v>
      </c>
      <c r="H9" s="1096"/>
      <c r="I9" s="1096"/>
      <c r="J9" s="1096"/>
      <c r="K9" s="1096"/>
      <c r="L9" s="1096"/>
      <c r="M9" s="1096"/>
      <c r="N9" s="1096"/>
      <c r="O9" s="1096"/>
      <c r="P9" s="1096"/>
      <c r="Q9" s="1096"/>
      <c r="R9" s="1096"/>
      <c r="S9" s="1096"/>
      <c r="T9" s="1096"/>
      <c r="U9" s="1096"/>
      <c r="V9" s="1096"/>
      <c r="W9" s="1096"/>
      <c r="X9" s="1096"/>
      <c r="Y9" s="1096"/>
      <c r="Z9" s="1096"/>
      <c r="AA9" s="1094"/>
      <c r="AB9" s="1095" t="s">
        <v>213</v>
      </c>
      <c r="AC9" s="1096"/>
      <c r="AD9" s="1096"/>
      <c r="AE9" s="1096"/>
      <c r="AF9" s="1096"/>
      <c r="AG9" s="1096"/>
      <c r="AH9" s="1094"/>
      <c r="AI9" s="1095" t="s">
        <v>214</v>
      </c>
      <c r="AJ9" s="1094"/>
    </row>
    <row r="10" spans="2:36" ht="33.200000000000003" customHeight="1" x14ac:dyDescent="0.2">
      <c r="B10" s="787"/>
      <c r="C10" s="663"/>
      <c r="D10" s="663"/>
      <c r="E10" s="656"/>
      <c r="F10" s="5" t="s">
        <v>215</v>
      </c>
      <c r="G10" s="1095" t="s">
        <v>216</v>
      </c>
      <c r="H10" s="1096"/>
      <c r="I10" s="1096"/>
      <c r="J10" s="1096"/>
      <c r="K10" s="1096"/>
      <c r="L10" s="1096"/>
      <c r="M10" s="1096"/>
      <c r="N10" s="1094"/>
      <c r="O10" s="1095" t="s">
        <v>217</v>
      </c>
      <c r="P10" s="1096"/>
      <c r="Q10" s="1096"/>
      <c r="R10" s="1096"/>
      <c r="S10" s="1096"/>
      <c r="T10" s="1096"/>
      <c r="U10" s="1096"/>
      <c r="V10" s="1096"/>
      <c r="W10" s="1094"/>
      <c r="X10" s="1095" t="s">
        <v>218</v>
      </c>
      <c r="Y10" s="1096"/>
      <c r="Z10" s="1096"/>
      <c r="AA10" s="1094"/>
      <c r="AB10" s="1095" t="s">
        <v>219</v>
      </c>
      <c r="AC10" s="1094"/>
      <c r="AD10" s="4" t="s">
        <v>220</v>
      </c>
      <c r="AE10" s="4" t="s">
        <v>221</v>
      </c>
      <c r="AF10" s="1095" t="s">
        <v>222</v>
      </c>
      <c r="AG10" s="1096"/>
      <c r="AH10" s="1094"/>
      <c r="AI10" s="1095"/>
      <c r="AJ10" s="1094"/>
    </row>
    <row r="11" spans="2:36" ht="76.5" x14ac:dyDescent="0.2">
      <c r="B11" s="1027"/>
      <c r="C11" s="761"/>
      <c r="D11" s="761"/>
      <c r="E11" s="658"/>
      <c r="F11" s="7"/>
      <c r="G11" s="1095" t="s">
        <v>223</v>
      </c>
      <c r="H11" s="1096"/>
      <c r="I11" s="1096"/>
      <c r="J11" s="1094"/>
      <c r="K11" s="1093" t="s">
        <v>224</v>
      </c>
      <c r="L11" s="1094"/>
      <c r="M11" s="1093" t="s">
        <v>225</v>
      </c>
      <c r="N11" s="1094"/>
      <c r="O11" s="1095" t="s">
        <v>223</v>
      </c>
      <c r="P11" s="1096"/>
      <c r="Q11" s="1096"/>
      <c r="R11" s="1096"/>
      <c r="S11" s="1096"/>
      <c r="T11" s="1094"/>
      <c r="U11" s="10" t="s">
        <v>224</v>
      </c>
      <c r="V11" s="1093" t="s">
        <v>225</v>
      </c>
      <c r="W11" s="1094"/>
      <c r="X11" s="4" t="s">
        <v>223</v>
      </c>
      <c r="Y11" s="10" t="s">
        <v>224</v>
      </c>
      <c r="Z11" s="1093" t="s">
        <v>225</v>
      </c>
      <c r="AA11" s="1094"/>
      <c r="AB11" s="4" t="s">
        <v>226</v>
      </c>
      <c r="AC11" s="4" t="s">
        <v>227</v>
      </c>
      <c r="AD11" s="4"/>
      <c r="AE11" s="4"/>
      <c r="AF11" s="4" t="s">
        <v>228</v>
      </c>
      <c r="AG11" s="1095" t="s">
        <v>229</v>
      </c>
      <c r="AH11" s="1094"/>
      <c r="AI11" s="1095"/>
      <c r="AJ11" s="1094"/>
    </row>
    <row r="12" spans="2:36" ht="13.35" customHeight="1" x14ac:dyDescent="0.2">
      <c r="B12" s="11" t="s">
        <v>230</v>
      </c>
      <c r="C12" s="1141" t="s">
        <v>231</v>
      </c>
      <c r="D12" s="1094"/>
      <c r="E12" s="11" t="s">
        <v>232</v>
      </c>
      <c r="F12" s="11" t="s">
        <v>233</v>
      </c>
      <c r="G12" s="1141" t="s">
        <v>234</v>
      </c>
      <c r="H12" s="1096"/>
      <c r="I12" s="1096"/>
      <c r="J12" s="1094"/>
      <c r="K12" s="1141" t="s">
        <v>235</v>
      </c>
      <c r="L12" s="1094"/>
      <c r="M12" s="1141" t="s">
        <v>236</v>
      </c>
      <c r="N12" s="1094"/>
      <c r="O12" s="1141" t="s">
        <v>237</v>
      </c>
      <c r="P12" s="1096"/>
      <c r="Q12" s="1096"/>
      <c r="R12" s="1096"/>
      <c r="S12" s="1096"/>
      <c r="T12" s="1094"/>
      <c r="U12" s="11" t="s">
        <v>238</v>
      </c>
      <c r="V12" s="1141" t="s">
        <v>239</v>
      </c>
      <c r="W12" s="1094"/>
      <c r="X12" s="11" t="s">
        <v>240</v>
      </c>
      <c r="Y12" s="11" t="s">
        <v>241</v>
      </c>
      <c r="Z12" s="1141" t="s">
        <v>242</v>
      </c>
      <c r="AA12" s="1094"/>
      <c r="AB12" s="11" t="s">
        <v>243</v>
      </c>
      <c r="AC12" s="11" t="s">
        <v>244</v>
      </c>
      <c r="AD12" s="11" t="s">
        <v>245</v>
      </c>
      <c r="AE12" s="11" t="s">
        <v>246</v>
      </c>
      <c r="AF12" s="11" t="s">
        <v>247</v>
      </c>
      <c r="AG12" s="1141" t="s">
        <v>248</v>
      </c>
      <c r="AH12" s="1094"/>
      <c r="AI12" s="1141" t="s">
        <v>249</v>
      </c>
      <c r="AJ12" s="1094"/>
    </row>
    <row r="13" spans="2:36" ht="12.75" customHeight="1" x14ac:dyDescent="0.2">
      <c r="B13" s="1122">
        <v>1</v>
      </c>
      <c r="C13" s="1122" t="s">
        <v>250</v>
      </c>
      <c r="D13" s="1125"/>
      <c r="E13" s="1122" t="s">
        <v>251</v>
      </c>
      <c r="F13" s="1122"/>
      <c r="G13" s="27"/>
      <c r="H13" s="28"/>
      <c r="I13" s="28"/>
      <c r="J13" s="28"/>
      <c r="K13" s="28"/>
      <c r="L13" s="28"/>
      <c r="M13" s="28"/>
      <c r="N13" s="26"/>
      <c r="O13" s="27"/>
      <c r="P13" s="28"/>
      <c r="Q13" s="28"/>
      <c r="R13" s="28"/>
      <c r="S13" s="28"/>
      <c r="T13" s="28"/>
      <c r="U13" s="28"/>
      <c r="V13" s="28"/>
      <c r="W13" s="26"/>
      <c r="X13" s="27"/>
      <c r="Y13" s="28"/>
      <c r="Z13" s="28"/>
      <c r="AA13" s="26"/>
      <c r="AB13" s="1143">
        <f>AB15+AB186+AB242</f>
        <v>2271021.9000000004</v>
      </c>
      <c r="AC13" s="1143">
        <f>AC15+AC186+AC242</f>
        <v>2175015.8000000003</v>
      </c>
      <c r="AD13" s="1143">
        <f>AD15+AD186+AD242</f>
        <v>2091963.4999999998</v>
      </c>
      <c r="AE13" s="1143">
        <f>AE15+AE186+AE242+AD185</f>
        <v>1998685.7999999998</v>
      </c>
      <c r="AF13" s="1143">
        <f>AF15+AF186+AF242</f>
        <v>2005738.9</v>
      </c>
      <c r="AG13" s="1143">
        <f>AG15+AG186+AG242</f>
        <v>2152319.4</v>
      </c>
      <c r="AH13" s="1205"/>
      <c r="AI13" s="1122"/>
      <c r="AJ13" s="1125"/>
    </row>
    <row r="14" spans="2:36" x14ac:dyDescent="0.2">
      <c r="B14" s="1123"/>
      <c r="C14" s="1126"/>
      <c r="D14" s="1127"/>
      <c r="E14" s="1123"/>
      <c r="F14" s="1123"/>
      <c r="G14" s="29"/>
      <c r="H14" s="31"/>
      <c r="I14" s="31"/>
      <c r="J14" s="31"/>
      <c r="K14" s="31"/>
      <c r="L14" s="31"/>
      <c r="M14" s="31"/>
      <c r="N14" s="30"/>
      <c r="O14" s="29"/>
      <c r="P14" s="31"/>
      <c r="Q14" s="31"/>
      <c r="R14" s="31"/>
      <c r="S14" s="31"/>
      <c r="T14" s="31"/>
      <c r="U14" s="31"/>
      <c r="V14" s="31"/>
      <c r="W14" s="30"/>
      <c r="X14" s="29"/>
      <c r="Y14" s="31"/>
      <c r="Z14" s="31"/>
      <c r="AA14" s="30"/>
      <c r="AB14" s="1144"/>
      <c r="AC14" s="1144"/>
      <c r="AD14" s="1144"/>
      <c r="AE14" s="1144"/>
      <c r="AF14" s="1144"/>
      <c r="AG14" s="1206"/>
      <c r="AH14" s="1207"/>
      <c r="AI14" s="1126"/>
      <c r="AJ14" s="1127"/>
    </row>
    <row r="15" spans="2:36" ht="12.75" customHeight="1" x14ac:dyDescent="0.2">
      <c r="B15" s="1097" t="s">
        <v>90</v>
      </c>
      <c r="C15" s="1120" t="s">
        <v>252</v>
      </c>
      <c r="D15" s="1129"/>
      <c r="E15" s="1120" t="s">
        <v>253</v>
      </c>
      <c r="F15" s="1120"/>
      <c r="G15" s="24"/>
      <c r="H15" s="25"/>
      <c r="I15" s="25"/>
      <c r="J15" s="25"/>
      <c r="K15" s="25"/>
      <c r="L15" s="25"/>
      <c r="M15" s="25"/>
      <c r="N15" s="20"/>
      <c r="O15" s="24"/>
      <c r="P15" s="25"/>
      <c r="Q15" s="25"/>
      <c r="R15" s="25"/>
      <c r="S15" s="25"/>
      <c r="T15" s="25"/>
      <c r="U15" s="25"/>
      <c r="V15" s="25"/>
      <c r="W15" s="20"/>
      <c r="X15" s="24"/>
      <c r="Y15" s="25"/>
      <c r="Z15" s="25"/>
      <c r="AA15" s="20"/>
      <c r="AB15" s="1145">
        <f>SUM(AB17:AB184)</f>
        <v>1370275.4000000001</v>
      </c>
      <c r="AC15" s="1145">
        <f>SUM(AC17:AC184)</f>
        <v>1345816.3000000003</v>
      </c>
      <c r="AD15" s="1145">
        <f>SUM(AD17:AD184)</f>
        <v>1429058.2999999998</v>
      </c>
      <c r="AE15" s="1145">
        <f>SUM(AE17:AE184)</f>
        <v>1461935</v>
      </c>
      <c r="AF15" s="1145">
        <f>SUM(AF17:AF184)</f>
        <v>1336400.5</v>
      </c>
      <c r="AG15" s="1188">
        <f>SUM(AG17:AG184)</f>
        <v>1309272.3999999999</v>
      </c>
      <c r="AH15" s="1189"/>
      <c r="AI15" s="1120"/>
      <c r="AJ15" s="1129"/>
    </row>
    <row r="16" spans="2:36" ht="90.75" customHeight="1" x14ac:dyDescent="0.2">
      <c r="B16" s="1098"/>
      <c r="C16" s="651"/>
      <c r="D16" s="652"/>
      <c r="E16" s="1121"/>
      <c r="F16" s="1121"/>
      <c r="G16" s="21"/>
      <c r="H16" s="23"/>
      <c r="I16" s="23"/>
      <c r="J16" s="23"/>
      <c r="K16" s="23"/>
      <c r="L16" s="23"/>
      <c r="M16" s="23"/>
      <c r="N16" s="22"/>
      <c r="O16" s="39"/>
      <c r="P16" s="34"/>
      <c r="Q16" s="34"/>
      <c r="R16" s="34"/>
      <c r="S16" s="34"/>
      <c r="T16" s="34"/>
      <c r="U16" s="34"/>
      <c r="V16" s="34"/>
      <c r="W16" s="35"/>
      <c r="X16" s="39"/>
      <c r="Y16" s="34"/>
      <c r="Z16" s="34"/>
      <c r="AA16" s="35"/>
      <c r="AB16" s="708"/>
      <c r="AC16" s="899"/>
      <c r="AD16" s="708"/>
      <c r="AE16" s="899"/>
      <c r="AF16" s="708"/>
      <c r="AG16" s="1190"/>
      <c r="AH16" s="1191"/>
      <c r="AI16" s="1177"/>
      <c r="AJ16" s="650"/>
    </row>
    <row r="17" spans="2:36" ht="54" x14ac:dyDescent="0.2">
      <c r="B17" s="958" t="s">
        <v>91</v>
      </c>
      <c r="C17" s="662" t="s">
        <v>427</v>
      </c>
      <c r="D17" s="661"/>
      <c r="E17" s="1124" t="s">
        <v>254</v>
      </c>
      <c r="F17" s="1099" t="s">
        <v>478</v>
      </c>
      <c r="G17" s="2"/>
      <c r="H17" s="19"/>
      <c r="I17" s="19"/>
      <c r="J17" s="19"/>
      <c r="K17" s="19"/>
      <c r="L17" s="19"/>
      <c r="M17" s="19"/>
      <c r="N17" s="19"/>
      <c r="O17" s="1162" t="s">
        <v>255</v>
      </c>
      <c r="P17" s="1163"/>
      <c r="Q17" s="1163"/>
      <c r="R17" s="1163"/>
      <c r="S17" s="1163"/>
      <c r="T17" s="1164"/>
      <c r="U17" s="1148" t="s">
        <v>256</v>
      </c>
      <c r="V17" s="1106" t="s">
        <v>257</v>
      </c>
      <c r="W17" s="1107"/>
      <c r="X17" s="392" t="s">
        <v>6</v>
      </c>
      <c r="Y17" s="393" t="s">
        <v>140</v>
      </c>
      <c r="Z17" s="1211" t="s">
        <v>7</v>
      </c>
      <c r="AA17" s="1212"/>
      <c r="AB17" s="1165">
        <v>267973</v>
      </c>
      <c r="AC17" s="1137">
        <v>260131.20000000001</v>
      </c>
      <c r="AD17" s="1182">
        <v>278550.59999999998</v>
      </c>
      <c r="AE17" s="1137">
        <v>292166.8</v>
      </c>
      <c r="AF17" s="1182">
        <v>284868.8</v>
      </c>
      <c r="AG17" s="1180">
        <v>284884.2</v>
      </c>
      <c r="AH17" s="1180"/>
      <c r="AI17" s="742"/>
      <c r="AJ17" s="743"/>
    </row>
    <row r="18" spans="2:36" ht="40.5" x14ac:dyDescent="0.2">
      <c r="B18" s="1100"/>
      <c r="C18" s="1022"/>
      <c r="D18" s="1022"/>
      <c r="E18" s="744"/>
      <c r="F18" s="1100"/>
      <c r="G18" s="32"/>
      <c r="H18" s="1146" t="s">
        <v>258</v>
      </c>
      <c r="I18" s="1117"/>
      <c r="J18" s="1117"/>
      <c r="K18" s="1118"/>
      <c r="L18" s="1147" t="s">
        <v>259</v>
      </c>
      <c r="M18" s="1118"/>
      <c r="N18" s="1147" t="s">
        <v>260</v>
      </c>
      <c r="O18" s="1157"/>
      <c r="P18" s="1109"/>
      <c r="Q18" s="1109"/>
      <c r="R18" s="1109"/>
      <c r="S18" s="1109"/>
      <c r="T18" s="1118"/>
      <c r="U18" s="1102"/>
      <c r="V18" s="1108"/>
      <c r="W18" s="1109"/>
      <c r="X18" s="89" t="s">
        <v>267</v>
      </c>
      <c r="Y18" s="229" t="s">
        <v>140</v>
      </c>
      <c r="Z18" s="1176" t="s">
        <v>268</v>
      </c>
      <c r="AA18" s="1150"/>
      <c r="AB18" s="1184"/>
      <c r="AC18" s="1035"/>
      <c r="AD18" s="1277"/>
      <c r="AE18" s="1035"/>
      <c r="AF18" s="1183"/>
      <c r="AG18" s="1181"/>
      <c r="AH18" s="1181"/>
      <c r="AI18" s="744"/>
      <c r="AJ18" s="745"/>
    </row>
    <row r="19" spans="2:36" s="326" customFormat="1" ht="54" x14ac:dyDescent="0.2">
      <c r="B19" s="1100"/>
      <c r="C19" s="1022"/>
      <c r="D19" s="1022"/>
      <c r="E19" s="744"/>
      <c r="F19" s="1100"/>
      <c r="G19" s="331"/>
      <c r="H19" s="1146"/>
      <c r="I19" s="1117"/>
      <c r="J19" s="1117"/>
      <c r="K19" s="1118"/>
      <c r="L19" s="1147"/>
      <c r="M19" s="1118"/>
      <c r="N19" s="1147"/>
      <c r="O19" s="1157"/>
      <c r="P19" s="1109"/>
      <c r="Q19" s="1109"/>
      <c r="R19" s="1109"/>
      <c r="S19" s="1109"/>
      <c r="T19" s="1118"/>
      <c r="U19" s="1102"/>
      <c r="V19" s="1108"/>
      <c r="W19" s="1109"/>
      <c r="X19" s="383" t="s">
        <v>1</v>
      </c>
      <c r="Y19" s="394" t="s">
        <v>140</v>
      </c>
      <c r="Z19" s="797" t="s">
        <v>382</v>
      </c>
      <c r="AA19" s="798"/>
      <c r="AB19" s="1184"/>
      <c r="AC19" s="1035"/>
      <c r="AD19" s="1277"/>
      <c r="AE19" s="1035"/>
      <c r="AF19" s="1183"/>
      <c r="AG19" s="1181"/>
      <c r="AH19" s="1181"/>
      <c r="AI19" s="744"/>
      <c r="AJ19" s="745"/>
    </row>
    <row r="20" spans="2:36" s="326" customFormat="1" ht="12.75" customHeight="1" x14ac:dyDescent="0.2">
      <c r="B20" s="1100"/>
      <c r="C20" s="1022"/>
      <c r="D20" s="1022"/>
      <c r="E20" s="744"/>
      <c r="F20" s="1100"/>
      <c r="G20" s="331"/>
      <c r="H20" s="1146"/>
      <c r="I20" s="1117"/>
      <c r="J20" s="1117"/>
      <c r="K20" s="1118"/>
      <c r="L20" s="1147"/>
      <c r="M20" s="1118"/>
      <c r="N20" s="1147"/>
      <c r="O20" s="1157"/>
      <c r="P20" s="1109"/>
      <c r="Q20" s="1109"/>
      <c r="R20" s="1109"/>
      <c r="S20" s="1109"/>
      <c r="T20" s="1118"/>
      <c r="U20" s="1102"/>
      <c r="V20" s="1108"/>
      <c r="W20" s="1109"/>
      <c r="X20" s="1042" t="s">
        <v>15</v>
      </c>
      <c r="Y20" s="1064" t="s">
        <v>80</v>
      </c>
      <c r="Z20" s="659" t="s">
        <v>549</v>
      </c>
      <c r="AA20" s="758"/>
      <c r="AB20" s="1184"/>
      <c r="AC20" s="1035"/>
      <c r="AD20" s="1277"/>
      <c r="AE20" s="1035"/>
      <c r="AF20" s="1183"/>
      <c r="AG20" s="1181"/>
      <c r="AH20" s="1181"/>
      <c r="AI20" s="744"/>
      <c r="AJ20" s="745"/>
    </row>
    <row r="21" spans="2:36" ht="43.5" customHeight="1" x14ac:dyDescent="0.2">
      <c r="B21" s="1100"/>
      <c r="C21" s="1022"/>
      <c r="D21" s="1022"/>
      <c r="E21" s="744"/>
      <c r="F21" s="1100"/>
      <c r="G21" s="32"/>
      <c r="H21" s="1117"/>
      <c r="I21" s="1117"/>
      <c r="J21" s="1117"/>
      <c r="K21" s="1118"/>
      <c r="L21" s="1108"/>
      <c r="M21" s="1118"/>
      <c r="N21" s="1108"/>
      <c r="O21" s="1158"/>
      <c r="P21" s="1110"/>
      <c r="Q21" s="1110"/>
      <c r="R21" s="1110"/>
      <c r="S21" s="1110"/>
      <c r="T21" s="1119"/>
      <c r="U21" s="1103"/>
      <c r="V21" s="1105"/>
      <c r="W21" s="1110"/>
      <c r="X21" s="1063"/>
      <c r="Y21" s="1065"/>
      <c r="Z21" s="1016"/>
      <c r="AA21" s="1151"/>
      <c r="AB21" s="1184"/>
      <c r="AC21" s="1035"/>
      <c r="AD21" s="1277"/>
      <c r="AE21" s="1035"/>
      <c r="AF21" s="1183"/>
      <c r="AG21" s="1181"/>
      <c r="AH21" s="1181"/>
      <c r="AI21" s="744"/>
      <c r="AJ21" s="745"/>
    </row>
    <row r="22" spans="2:36" ht="2.25" hidden="1" customHeight="1" x14ac:dyDescent="0.2">
      <c r="B22" s="1100"/>
      <c r="C22" s="1022"/>
      <c r="D22" s="1022"/>
      <c r="E22" s="744"/>
      <c r="F22" s="1100"/>
      <c r="G22" s="32"/>
      <c r="H22" s="1110"/>
      <c r="I22" s="1110"/>
      <c r="J22" s="1110"/>
      <c r="K22" s="1119"/>
      <c r="L22" s="1105"/>
      <c r="M22" s="1119"/>
      <c r="N22" s="1105"/>
      <c r="O22" s="1156"/>
      <c r="P22" s="1115"/>
      <c r="Q22" s="1115"/>
      <c r="R22" s="1115"/>
      <c r="S22" s="1115"/>
      <c r="T22" s="1116"/>
      <c r="U22" s="1101"/>
      <c r="V22" s="1104"/>
      <c r="W22" s="1111"/>
      <c r="X22" s="111"/>
      <c r="Y22" s="276"/>
      <c r="Z22" s="277"/>
      <c r="AA22" s="278"/>
      <c r="AB22" s="1166"/>
      <c r="AC22" s="1035"/>
      <c r="AD22" s="1277"/>
      <c r="AE22" s="1035"/>
      <c r="AF22" s="1183"/>
      <c r="AG22" s="1181"/>
      <c r="AH22" s="1181"/>
      <c r="AI22" s="744"/>
      <c r="AJ22" s="745"/>
    </row>
    <row r="23" spans="2:36" ht="26.25" hidden="1" customHeight="1" x14ac:dyDescent="0.2">
      <c r="B23" s="1100"/>
      <c r="C23" s="1022"/>
      <c r="D23" s="1022"/>
      <c r="E23" s="744"/>
      <c r="F23" s="1100"/>
      <c r="G23" s="32"/>
      <c r="H23" s="1114" t="s">
        <v>264</v>
      </c>
      <c r="I23" s="1115"/>
      <c r="J23" s="1115"/>
      <c r="K23" s="1116"/>
      <c r="L23" s="1104" t="s">
        <v>265</v>
      </c>
      <c r="M23" s="1116"/>
      <c r="N23" s="1104" t="s">
        <v>266</v>
      </c>
      <c r="O23" s="1157"/>
      <c r="P23" s="1109"/>
      <c r="Q23" s="1109"/>
      <c r="R23" s="1109"/>
      <c r="S23" s="1109"/>
      <c r="T23" s="1118"/>
      <c r="U23" s="1102"/>
      <c r="V23" s="1108"/>
      <c r="W23" s="1112"/>
      <c r="X23" s="59"/>
      <c r="Y23" s="395"/>
      <c r="Z23" s="395"/>
      <c r="AA23" s="395"/>
      <c r="AB23" s="1166"/>
      <c r="AC23" s="1035"/>
      <c r="AD23" s="1277"/>
      <c r="AE23" s="1035"/>
      <c r="AF23" s="1183"/>
      <c r="AG23" s="1181"/>
      <c r="AH23" s="1181"/>
      <c r="AI23" s="744"/>
      <c r="AJ23" s="745"/>
    </row>
    <row r="24" spans="2:36" ht="66" customHeight="1" x14ac:dyDescent="0.2">
      <c r="B24" s="1100"/>
      <c r="C24" s="1022"/>
      <c r="D24" s="1022"/>
      <c r="E24" s="744"/>
      <c r="F24" s="1100"/>
      <c r="G24" s="32"/>
      <c r="H24" s="1117"/>
      <c r="I24" s="1117"/>
      <c r="J24" s="1117"/>
      <c r="K24" s="1118"/>
      <c r="L24" s="1108"/>
      <c r="M24" s="1118"/>
      <c r="N24" s="1108"/>
      <c r="O24" s="1158"/>
      <c r="P24" s="1110"/>
      <c r="Q24" s="1110"/>
      <c r="R24" s="1110"/>
      <c r="S24" s="1110"/>
      <c r="T24" s="1119"/>
      <c r="U24" s="1103"/>
      <c r="V24" s="1105"/>
      <c r="W24" s="1113"/>
      <c r="X24" s="396" t="s">
        <v>375</v>
      </c>
      <c r="Y24" s="397" t="s">
        <v>140</v>
      </c>
      <c r="Z24" s="1149" t="s">
        <v>5</v>
      </c>
      <c r="AA24" s="1150"/>
      <c r="AB24" s="1166"/>
      <c r="AC24" s="1035"/>
      <c r="AD24" s="1277"/>
      <c r="AE24" s="1035"/>
      <c r="AF24" s="1183"/>
      <c r="AG24" s="1181"/>
      <c r="AH24" s="1181"/>
      <c r="AI24" s="744"/>
      <c r="AJ24" s="745"/>
    </row>
    <row r="25" spans="2:36" ht="54" x14ac:dyDescent="0.2">
      <c r="B25" s="1100"/>
      <c r="C25" s="1022"/>
      <c r="D25" s="1022"/>
      <c r="E25" s="744"/>
      <c r="F25" s="1100"/>
      <c r="G25" s="32"/>
      <c r="H25" s="1110"/>
      <c r="I25" s="1110"/>
      <c r="J25" s="1110"/>
      <c r="K25" s="1119"/>
      <c r="L25" s="1105"/>
      <c r="M25" s="1119"/>
      <c r="N25" s="1105"/>
      <c r="O25" s="1156" t="s">
        <v>292</v>
      </c>
      <c r="P25" s="1115"/>
      <c r="Q25" s="1115"/>
      <c r="R25" s="1115"/>
      <c r="S25" s="1115"/>
      <c r="T25" s="1116"/>
      <c r="U25" s="1101" t="s">
        <v>256</v>
      </c>
      <c r="V25" s="1104" t="s">
        <v>269</v>
      </c>
      <c r="W25" s="1111"/>
      <c r="X25" s="384" t="s">
        <v>372</v>
      </c>
      <c r="Y25" s="383" t="s">
        <v>256</v>
      </c>
      <c r="Z25" s="740" t="s">
        <v>465</v>
      </c>
      <c r="AA25" s="660"/>
      <c r="AB25" s="1166"/>
      <c r="AC25" s="1035"/>
      <c r="AD25" s="1277"/>
      <c r="AE25" s="1035"/>
      <c r="AF25" s="1183"/>
      <c r="AG25" s="1181"/>
      <c r="AH25" s="1181"/>
      <c r="AI25" s="744"/>
      <c r="AJ25" s="745"/>
    </row>
    <row r="26" spans="2:36" ht="13.5" x14ac:dyDescent="0.2">
      <c r="B26" s="1100"/>
      <c r="C26" s="1022"/>
      <c r="D26" s="1022"/>
      <c r="E26" s="744"/>
      <c r="F26" s="1100"/>
      <c r="G26" s="32"/>
      <c r="H26" s="1114" t="s">
        <v>264</v>
      </c>
      <c r="I26" s="1115"/>
      <c r="J26" s="1115"/>
      <c r="K26" s="1116"/>
      <c r="L26" s="1104" t="s">
        <v>0</v>
      </c>
      <c r="M26" s="1116"/>
      <c r="N26" s="1104" t="s">
        <v>266</v>
      </c>
      <c r="O26" s="1157"/>
      <c r="P26" s="1109"/>
      <c r="Q26" s="1109"/>
      <c r="R26" s="1109"/>
      <c r="S26" s="1109"/>
      <c r="T26" s="1118"/>
      <c r="U26" s="1102"/>
      <c r="V26" s="1108"/>
      <c r="W26" s="1112"/>
      <c r="X26" s="119"/>
      <c r="Y26" s="389"/>
      <c r="Z26" s="643"/>
      <c r="AA26" s="936"/>
      <c r="AB26" s="1166"/>
      <c r="AC26" s="1035"/>
      <c r="AD26" s="1277"/>
      <c r="AE26" s="1035"/>
      <c r="AF26" s="1183"/>
      <c r="AG26" s="1181"/>
      <c r="AH26" s="1181"/>
      <c r="AI26" s="744"/>
      <c r="AJ26" s="745"/>
    </row>
    <row r="27" spans="2:36" ht="54.75" customHeight="1" x14ac:dyDescent="0.2">
      <c r="B27" s="1100"/>
      <c r="C27" s="1022"/>
      <c r="D27" s="1022"/>
      <c r="E27" s="744"/>
      <c r="F27" s="1100"/>
      <c r="G27" s="32"/>
      <c r="H27" s="1117"/>
      <c r="I27" s="1117"/>
      <c r="J27" s="1117"/>
      <c r="K27" s="1118"/>
      <c r="L27" s="1108"/>
      <c r="M27" s="1118"/>
      <c r="N27" s="1108"/>
      <c r="O27" s="1158"/>
      <c r="P27" s="1110"/>
      <c r="Q27" s="1110"/>
      <c r="R27" s="1110"/>
      <c r="S27" s="1110"/>
      <c r="T27" s="1119"/>
      <c r="U27" s="1103"/>
      <c r="V27" s="1105"/>
      <c r="W27" s="1113"/>
      <c r="X27" s="119" t="s">
        <v>373</v>
      </c>
      <c r="Y27" s="389" t="s">
        <v>256</v>
      </c>
      <c r="Z27" s="643" t="s">
        <v>209</v>
      </c>
      <c r="AA27" s="936"/>
      <c r="AB27" s="1166"/>
      <c r="AC27" s="1035"/>
      <c r="AD27" s="1277"/>
      <c r="AE27" s="1035"/>
      <c r="AF27" s="1183"/>
      <c r="AG27" s="1181"/>
      <c r="AH27" s="1181"/>
      <c r="AI27" s="744"/>
      <c r="AJ27" s="745"/>
    </row>
    <row r="28" spans="2:36" ht="11.25" hidden="1" customHeight="1" x14ac:dyDescent="0.2">
      <c r="B28" s="1100"/>
      <c r="C28" s="1022"/>
      <c r="D28" s="1022"/>
      <c r="E28" s="744"/>
      <c r="F28" s="1100"/>
      <c r="G28" s="32"/>
      <c r="H28" s="1110"/>
      <c r="I28" s="1110"/>
      <c r="J28" s="1110"/>
      <c r="K28" s="1119"/>
      <c r="L28" s="1105"/>
      <c r="M28" s="1119"/>
      <c r="N28" s="1105"/>
      <c r="O28" s="61"/>
      <c r="P28" s="54"/>
      <c r="Q28" s="54"/>
      <c r="R28" s="54"/>
      <c r="S28" s="54"/>
      <c r="T28" s="54"/>
      <c r="U28" s="54"/>
      <c r="V28" s="54"/>
      <c r="W28" s="62"/>
      <c r="X28" s="373" t="s">
        <v>377</v>
      </c>
      <c r="Y28" s="387" t="s">
        <v>256</v>
      </c>
      <c r="Z28" s="1152" t="s">
        <v>407</v>
      </c>
      <c r="AA28" s="1153"/>
      <c r="AB28" s="1166"/>
      <c r="AC28" s="1035"/>
      <c r="AD28" s="1277"/>
      <c r="AE28" s="1035"/>
      <c r="AF28" s="1183"/>
      <c r="AG28" s="1181"/>
      <c r="AH28" s="1181"/>
      <c r="AI28" s="744"/>
      <c r="AJ28" s="745"/>
    </row>
    <row r="29" spans="2:36" ht="12.75" hidden="1" customHeight="1" x14ac:dyDescent="0.2">
      <c r="B29" s="1100"/>
      <c r="C29" s="1022"/>
      <c r="D29" s="1022"/>
      <c r="E29" s="744"/>
      <c r="F29" s="1100"/>
      <c r="G29" s="32"/>
      <c r="H29" s="1114" t="s">
        <v>264</v>
      </c>
      <c r="I29" s="1115"/>
      <c r="J29" s="1115"/>
      <c r="K29" s="1116"/>
      <c r="L29" s="1104" t="s">
        <v>2</v>
      </c>
      <c r="M29" s="1116"/>
      <c r="N29" s="1104" t="s">
        <v>266</v>
      </c>
      <c r="O29" s="61"/>
      <c r="P29" s="54"/>
      <c r="Q29" s="54"/>
      <c r="R29" s="54"/>
      <c r="S29" s="54"/>
      <c r="T29" s="54"/>
      <c r="U29" s="54"/>
      <c r="V29" s="54"/>
      <c r="W29" s="62"/>
      <c r="X29" s="373" t="s">
        <v>377</v>
      </c>
      <c r="Y29" s="387" t="s">
        <v>256</v>
      </c>
      <c r="Z29" s="1152" t="s">
        <v>407</v>
      </c>
      <c r="AA29" s="1153"/>
      <c r="AB29" s="1166"/>
      <c r="AC29" s="1035"/>
      <c r="AD29" s="1277"/>
      <c r="AE29" s="1035"/>
      <c r="AF29" s="1183"/>
      <c r="AG29" s="1181"/>
      <c r="AH29" s="1181"/>
      <c r="AI29" s="744"/>
      <c r="AJ29" s="745"/>
    </row>
    <row r="30" spans="2:36" ht="40.5" customHeight="1" x14ac:dyDescent="0.2">
      <c r="B30" s="1100"/>
      <c r="C30" s="1022"/>
      <c r="D30" s="1022"/>
      <c r="E30" s="744"/>
      <c r="F30" s="1100"/>
      <c r="G30" s="32"/>
      <c r="H30" s="1110"/>
      <c r="I30" s="1110"/>
      <c r="J30" s="1110"/>
      <c r="K30" s="1119"/>
      <c r="L30" s="1105"/>
      <c r="M30" s="1119"/>
      <c r="N30" s="1105"/>
      <c r="O30" s="61"/>
      <c r="P30" s="54"/>
      <c r="Q30" s="54"/>
      <c r="R30" s="54"/>
      <c r="S30" s="54"/>
      <c r="T30" s="54"/>
      <c r="U30" s="54"/>
      <c r="V30" s="54"/>
      <c r="W30" s="62"/>
      <c r="X30" s="373" t="s">
        <v>377</v>
      </c>
      <c r="Y30" s="387" t="s">
        <v>256</v>
      </c>
      <c r="Z30" s="1152" t="s">
        <v>549</v>
      </c>
      <c r="AA30" s="1153"/>
      <c r="AB30" s="1166"/>
      <c r="AC30" s="1035"/>
      <c r="AD30" s="1277"/>
      <c r="AE30" s="1035"/>
      <c r="AF30" s="1183"/>
      <c r="AG30" s="1181"/>
      <c r="AH30" s="1181"/>
      <c r="AI30" s="744"/>
      <c r="AJ30" s="745"/>
    </row>
    <row r="31" spans="2:36" ht="67.5" customHeight="1" x14ac:dyDescent="0.2">
      <c r="B31" s="1100"/>
      <c r="C31" s="1022"/>
      <c r="D31" s="1022"/>
      <c r="E31" s="744"/>
      <c r="F31" s="1100"/>
      <c r="G31" s="32"/>
      <c r="H31" s="1114" t="s">
        <v>264</v>
      </c>
      <c r="I31" s="1115"/>
      <c r="J31" s="1115"/>
      <c r="K31" s="1116"/>
      <c r="L31" s="1104" t="s">
        <v>3</v>
      </c>
      <c r="M31" s="1116"/>
      <c r="N31" s="1104" t="s">
        <v>266</v>
      </c>
      <c r="O31" s="61"/>
      <c r="P31" s="54"/>
      <c r="Q31" s="54"/>
      <c r="R31" s="54"/>
      <c r="S31" s="54"/>
      <c r="T31" s="54"/>
      <c r="U31" s="54"/>
      <c r="V31" s="54"/>
      <c r="W31" s="62"/>
      <c r="X31" s="384" t="s">
        <v>28</v>
      </c>
      <c r="Y31" s="383" t="s">
        <v>26</v>
      </c>
      <c r="Z31" s="1172" t="s">
        <v>34</v>
      </c>
      <c r="AA31" s="1173"/>
      <c r="AB31" s="1166"/>
      <c r="AC31" s="1035"/>
      <c r="AD31" s="1277"/>
      <c r="AE31" s="1035"/>
      <c r="AF31" s="1183"/>
      <c r="AG31" s="1181"/>
      <c r="AH31" s="1181"/>
      <c r="AI31" s="744"/>
      <c r="AJ31" s="745"/>
    </row>
    <row r="32" spans="2:36" ht="41.25" customHeight="1" x14ac:dyDescent="0.2">
      <c r="B32" s="1100"/>
      <c r="C32" s="1022"/>
      <c r="D32" s="1022"/>
      <c r="E32" s="744"/>
      <c r="F32" s="1100"/>
      <c r="G32" s="32"/>
      <c r="H32" s="1110"/>
      <c r="I32" s="1110"/>
      <c r="J32" s="1110"/>
      <c r="K32" s="1119"/>
      <c r="L32" s="1105"/>
      <c r="M32" s="1119"/>
      <c r="N32" s="1105"/>
      <c r="O32" s="61"/>
      <c r="P32" s="54"/>
      <c r="Q32" s="54"/>
      <c r="R32" s="54"/>
      <c r="S32" s="54"/>
      <c r="T32" s="54"/>
      <c r="U32" s="54"/>
      <c r="V32" s="54"/>
      <c r="W32" s="62"/>
      <c r="X32" s="60" t="s">
        <v>400</v>
      </c>
      <c r="Y32" s="42" t="s">
        <v>80</v>
      </c>
      <c r="Z32" s="1185" t="s">
        <v>401</v>
      </c>
      <c r="AA32" s="1186"/>
      <c r="AB32" s="1166"/>
      <c r="AC32" s="1035"/>
      <c r="AD32" s="1277"/>
      <c r="AE32" s="1035"/>
      <c r="AF32" s="1183"/>
      <c r="AG32" s="1181"/>
      <c r="AH32" s="1181"/>
      <c r="AI32" s="744"/>
      <c r="AJ32" s="745"/>
    </row>
    <row r="33" spans="2:36" ht="67.5" x14ac:dyDescent="0.2">
      <c r="B33" s="1100"/>
      <c r="C33" s="1022"/>
      <c r="D33" s="1022"/>
      <c r="E33" s="744"/>
      <c r="F33" s="1100"/>
      <c r="G33" s="32"/>
      <c r="H33" s="1110"/>
      <c r="I33" s="1110"/>
      <c r="J33" s="1110"/>
      <c r="K33" s="1119"/>
      <c r="L33" s="1105"/>
      <c r="M33" s="1119"/>
      <c r="N33" s="474"/>
      <c r="O33" s="61"/>
      <c r="P33" s="54"/>
      <c r="Q33" s="54"/>
      <c r="R33" s="54"/>
      <c r="S33" s="54"/>
      <c r="T33" s="54"/>
      <c r="U33" s="54"/>
      <c r="V33" s="54"/>
      <c r="W33" s="62"/>
      <c r="X33" s="77" t="s">
        <v>29</v>
      </c>
      <c r="Y33" s="383" t="s">
        <v>26</v>
      </c>
      <c r="Z33" s="740" t="s">
        <v>262</v>
      </c>
      <c r="AA33" s="660"/>
      <c r="AB33" s="1166"/>
      <c r="AC33" s="1035"/>
      <c r="AD33" s="1277"/>
      <c r="AE33" s="1035"/>
      <c r="AF33" s="1183"/>
      <c r="AG33" s="1181"/>
      <c r="AH33" s="1181"/>
      <c r="AI33" s="744"/>
      <c r="AJ33" s="745"/>
    </row>
    <row r="34" spans="2:36" ht="41.25" customHeight="1" x14ac:dyDescent="0.2">
      <c r="B34" s="1100"/>
      <c r="C34" s="1022"/>
      <c r="D34" s="1022"/>
      <c r="E34" s="744"/>
      <c r="F34" s="1100"/>
      <c r="G34" s="32"/>
      <c r="N34" s="32"/>
      <c r="O34" s="63"/>
      <c r="P34" s="58"/>
      <c r="Q34" s="58"/>
      <c r="R34" s="58"/>
      <c r="S34" s="58"/>
      <c r="T34" s="58"/>
      <c r="U34" s="58"/>
      <c r="V34" s="58"/>
      <c r="W34" s="64"/>
      <c r="X34" s="279" t="s">
        <v>30</v>
      </c>
      <c r="Y34" s="371" t="s">
        <v>26</v>
      </c>
      <c r="Z34" s="1170" t="s">
        <v>35</v>
      </c>
      <c r="AA34" s="1171"/>
      <c r="AB34" s="1166"/>
      <c r="AC34" s="1035"/>
      <c r="AD34" s="1277"/>
      <c r="AE34" s="1035"/>
      <c r="AF34" s="1183"/>
      <c r="AG34" s="1181"/>
      <c r="AH34" s="1181"/>
      <c r="AI34" s="744"/>
      <c r="AJ34" s="745"/>
    </row>
    <row r="35" spans="2:36" ht="66.75" customHeight="1" x14ac:dyDescent="0.2">
      <c r="B35" s="1100"/>
      <c r="C35" s="1022"/>
      <c r="D35" s="1022"/>
      <c r="E35" s="744"/>
      <c r="F35" s="1100"/>
      <c r="G35" s="32"/>
      <c r="N35" s="32"/>
      <c r="O35" s="63"/>
      <c r="P35" s="58"/>
      <c r="Q35" s="58"/>
      <c r="R35" s="58"/>
      <c r="S35" s="58"/>
      <c r="T35" s="58"/>
      <c r="U35" s="58"/>
      <c r="V35" s="58"/>
      <c r="W35" s="64"/>
      <c r="X35" s="77" t="s">
        <v>31</v>
      </c>
      <c r="Y35" s="387" t="s">
        <v>26</v>
      </c>
      <c r="Z35" s="1172" t="s">
        <v>36</v>
      </c>
      <c r="AA35" s="1173"/>
      <c r="AB35" s="1166"/>
      <c r="AC35" s="1035"/>
      <c r="AD35" s="1277"/>
      <c r="AE35" s="1035"/>
      <c r="AF35" s="1183"/>
      <c r="AG35" s="1181"/>
      <c r="AH35" s="1181"/>
      <c r="AI35" s="744"/>
      <c r="AJ35" s="745"/>
    </row>
    <row r="36" spans="2:36" s="143" customFormat="1" ht="94.5" customHeight="1" x14ac:dyDescent="0.2">
      <c r="B36" s="1100"/>
      <c r="C36" s="1022"/>
      <c r="D36" s="1022"/>
      <c r="E36" s="744"/>
      <c r="F36" s="1100"/>
      <c r="G36" s="146"/>
      <c r="N36" s="146"/>
      <c r="O36" s="144"/>
      <c r="P36" s="147"/>
      <c r="Q36" s="147"/>
      <c r="R36" s="147"/>
      <c r="S36" s="147"/>
      <c r="T36" s="147"/>
      <c r="U36" s="147"/>
      <c r="V36" s="147"/>
      <c r="W36" s="145"/>
      <c r="X36" s="398" t="s">
        <v>42</v>
      </c>
      <c r="Y36" s="389" t="s">
        <v>140</v>
      </c>
      <c r="Z36" s="643" t="s">
        <v>41</v>
      </c>
      <c r="AA36" s="936"/>
      <c r="AB36" s="1166"/>
      <c r="AC36" s="1035"/>
      <c r="AD36" s="1277"/>
      <c r="AE36" s="1035"/>
      <c r="AF36" s="1183"/>
      <c r="AG36" s="1181"/>
      <c r="AH36" s="1181"/>
      <c r="AI36" s="744"/>
      <c r="AJ36" s="745"/>
    </row>
    <row r="37" spans="2:36" ht="121.5" x14ac:dyDescent="0.2">
      <c r="B37" s="1100"/>
      <c r="C37" s="1022"/>
      <c r="D37" s="1022"/>
      <c r="E37" s="744"/>
      <c r="F37" s="1100"/>
      <c r="G37" s="32"/>
      <c r="N37" s="32"/>
      <c r="O37" s="63"/>
      <c r="P37" s="58"/>
      <c r="Q37" s="58"/>
      <c r="R37" s="58"/>
      <c r="S37" s="58"/>
      <c r="T37" s="58"/>
      <c r="U37" s="58"/>
      <c r="V37" s="58"/>
      <c r="W37" s="64"/>
      <c r="X37" s="77" t="s">
        <v>32</v>
      </c>
      <c r="Y37" s="387" t="s">
        <v>26</v>
      </c>
      <c r="Z37" s="114" t="s">
        <v>38</v>
      </c>
      <c r="AA37" s="118"/>
      <c r="AB37" s="1166"/>
      <c r="AC37" s="1035"/>
      <c r="AD37" s="1277"/>
      <c r="AE37" s="1035"/>
      <c r="AF37" s="1183"/>
      <c r="AG37" s="1181"/>
      <c r="AH37" s="1181"/>
      <c r="AI37" s="744"/>
      <c r="AJ37" s="745"/>
    </row>
    <row r="38" spans="2:36" ht="54.75" customHeight="1" x14ac:dyDescent="0.2">
      <c r="B38" s="1100"/>
      <c r="C38" s="1022"/>
      <c r="D38" s="1022"/>
      <c r="E38" s="744"/>
      <c r="F38" s="1100"/>
      <c r="G38" s="32"/>
      <c r="N38" s="32"/>
      <c r="O38" s="63"/>
      <c r="P38" s="58"/>
      <c r="Q38" s="58"/>
      <c r="R38" s="58"/>
      <c r="S38" s="58"/>
      <c r="T38" s="58"/>
      <c r="U38" s="58"/>
      <c r="V38" s="58"/>
      <c r="W38" s="64"/>
      <c r="X38" s="77" t="s">
        <v>37</v>
      </c>
      <c r="Y38" s="387" t="s">
        <v>26</v>
      </c>
      <c r="Z38" s="113" t="s">
        <v>39</v>
      </c>
      <c r="AA38" s="115"/>
      <c r="AB38" s="1166"/>
      <c r="AC38" s="1035"/>
      <c r="AD38" s="1277"/>
      <c r="AE38" s="1035"/>
      <c r="AF38" s="1183"/>
      <c r="AG38" s="1181"/>
      <c r="AH38" s="1181"/>
      <c r="AI38" s="744"/>
      <c r="AJ38" s="745"/>
    </row>
    <row r="39" spans="2:36" s="359" customFormat="1" ht="54.75" customHeight="1" x14ac:dyDescent="0.2">
      <c r="B39" s="1100"/>
      <c r="C39" s="1022"/>
      <c r="D39" s="1022"/>
      <c r="E39" s="744"/>
      <c r="F39" s="1100"/>
      <c r="G39" s="363"/>
      <c r="N39" s="363"/>
      <c r="O39" s="361"/>
      <c r="P39" s="364"/>
      <c r="Q39" s="364"/>
      <c r="R39" s="364"/>
      <c r="S39" s="364"/>
      <c r="T39" s="364"/>
      <c r="U39" s="364"/>
      <c r="V39" s="364"/>
      <c r="W39" s="362"/>
      <c r="X39" s="383" t="s">
        <v>461</v>
      </c>
      <c r="Y39" s="399" t="s">
        <v>140</v>
      </c>
      <c r="Z39" s="740" t="s">
        <v>462</v>
      </c>
      <c r="AA39" s="660"/>
      <c r="AB39" s="1166"/>
      <c r="AC39" s="1035"/>
      <c r="AD39" s="1277"/>
      <c r="AE39" s="1035"/>
      <c r="AF39" s="1183"/>
      <c r="AG39" s="1181"/>
      <c r="AH39" s="1181"/>
      <c r="AI39" s="744"/>
      <c r="AJ39" s="745"/>
    </row>
    <row r="40" spans="2:36" ht="39.75" customHeight="1" x14ac:dyDescent="0.2">
      <c r="B40" s="1100"/>
      <c r="C40" s="1022"/>
      <c r="D40" s="1022"/>
      <c r="E40" s="744"/>
      <c r="F40" s="1100"/>
      <c r="G40" s="32"/>
      <c r="N40" s="32"/>
      <c r="O40" s="63"/>
      <c r="P40" s="58"/>
      <c r="Q40" s="58"/>
      <c r="R40" s="58"/>
      <c r="S40" s="58"/>
      <c r="T40" s="58"/>
      <c r="U40" s="58"/>
      <c r="V40" s="58"/>
      <c r="W40" s="64"/>
      <c r="X40" s="77" t="s">
        <v>33</v>
      </c>
      <c r="Y40" s="387" t="s">
        <v>26</v>
      </c>
      <c r="Z40" s="116" t="s">
        <v>40</v>
      </c>
      <c r="AA40" s="117"/>
      <c r="AB40" s="1166"/>
      <c r="AC40" s="1035"/>
      <c r="AD40" s="1277"/>
      <c r="AE40" s="1035"/>
      <c r="AF40" s="1183"/>
      <c r="AG40" s="1181"/>
      <c r="AH40" s="1181"/>
      <c r="AI40" s="744"/>
      <c r="AJ40" s="745"/>
    </row>
    <row r="41" spans="2:36" s="462" customFormat="1" ht="94.5" x14ac:dyDescent="0.2">
      <c r="B41" s="1100"/>
      <c r="C41" s="1022"/>
      <c r="D41" s="1022"/>
      <c r="E41" s="744"/>
      <c r="F41" s="1100"/>
      <c r="G41" s="467"/>
      <c r="N41" s="467"/>
      <c r="O41" s="470"/>
      <c r="P41" s="472"/>
      <c r="Q41" s="472"/>
      <c r="R41" s="472"/>
      <c r="S41" s="472"/>
      <c r="T41" s="472"/>
      <c r="U41" s="472"/>
      <c r="V41" s="472"/>
      <c r="W41" s="471"/>
      <c r="X41" s="465" t="s">
        <v>415</v>
      </c>
      <c r="Y41" s="466" t="s">
        <v>80</v>
      </c>
      <c r="Z41" s="659" t="s">
        <v>409</v>
      </c>
      <c r="AA41" s="660"/>
      <c r="AB41" s="1166"/>
      <c r="AC41" s="1035"/>
      <c r="AD41" s="1277"/>
      <c r="AE41" s="1035"/>
      <c r="AF41" s="1183"/>
      <c r="AG41" s="1181"/>
      <c r="AH41" s="1181"/>
      <c r="AI41" s="744"/>
      <c r="AJ41" s="745"/>
    </row>
    <row r="42" spans="2:36" s="602" customFormat="1" ht="94.5" x14ac:dyDescent="0.2">
      <c r="B42" s="1100"/>
      <c r="C42" s="1022"/>
      <c r="D42" s="1022"/>
      <c r="E42" s="744"/>
      <c r="F42" s="1100"/>
      <c r="G42" s="609"/>
      <c r="N42" s="609"/>
      <c r="O42" s="614"/>
      <c r="P42" s="603"/>
      <c r="Q42" s="603"/>
      <c r="R42" s="603"/>
      <c r="S42" s="603"/>
      <c r="T42" s="603"/>
      <c r="U42" s="603"/>
      <c r="V42" s="603"/>
      <c r="W42" s="606"/>
      <c r="X42" s="426" t="s">
        <v>470</v>
      </c>
      <c r="Y42" s="605" t="s">
        <v>80</v>
      </c>
      <c r="Z42" s="740" t="s">
        <v>468</v>
      </c>
      <c r="AA42" s="660"/>
      <c r="AB42" s="1166"/>
      <c r="AC42" s="1035"/>
      <c r="AD42" s="1277"/>
      <c r="AE42" s="1035"/>
      <c r="AF42" s="1183"/>
      <c r="AG42" s="1181"/>
      <c r="AH42" s="1181"/>
      <c r="AI42" s="744"/>
      <c r="AJ42" s="745"/>
    </row>
    <row r="43" spans="2:36" s="602" customFormat="1" ht="40.5" x14ac:dyDescent="0.2">
      <c r="B43" s="1100"/>
      <c r="C43" s="1022"/>
      <c r="D43" s="1022"/>
      <c r="E43" s="744"/>
      <c r="F43" s="1100"/>
      <c r="G43" s="609"/>
      <c r="N43" s="609"/>
      <c r="O43" s="614"/>
      <c r="P43" s="603"/>
      <c r="Q43" s="603"/>
      <c r="R43" s="603"/>
      <c r="S43" s="603"/>
      <c r="T43" s="603"/>
      <c r="U43" s="603"/>
      <c r="V43" s="603"/>
      <c r="W43" s="606"/>
      <c r="X43" s="611" t="s">
        <v>21</v>
      </c>
      <c r="Y43" s="611" t="s">
        <v>80</v>
      </c>
      <c r="Z43" s="643" t="s">
        <v>549</v>
      </c>
      <c r="AA43" s="780"/>
      <c r="AB43" s="1166"/>
      <c r="AC43" s="1035"/>
      <c r="AD43" s="1277"/>
      <c r="AE43" s="1035"/>
      <c r="AF43" s="1183"/>
      <c r="AG43" s="1181"/>
      <c r="AH43" s="1181"/>
      <c r="AI43" s="744"/>
      <c r="AJ43" s="745"/>
    </row>
    <row r="44" spans="2:36" s="602" customFormat="1" ht="40.5" x14ac:dyDescent="0.2">
      <c r="B44" s="1100"/>
      <c r="C44" s="1022"/>
      <c r="D44" s="1022"/>
      <c r="E44" s="744"/>
      <c r="F44" s="1100"/>
      <c r="G44" s="609"/>
      <c r="N44" s="609"/>
      <c r="O44" s="614"/>
      <c r="P44" s="603"/>
      <c r="Q44" s="603"/>
      <c r="R44" s="603"/>
      <c r="S44" s="603"/>
      <c r="T44" s="603"/>
      <c r="U44" s="603"/>
      <c r="V44" s="603"/>
      <c r="W44" s="606"/>
      <c r="X44" s="618" t="s">
        <v>14</v>
      </c>
      <c r="Y44" s="89" t="s">
        <v>80</v>
      </c>
      <c r="Z44" s="903" t="s">
        <v>549</v>
      </c>
      <c r="AA44" s="1039"/>
      <c r="AB44" s="1166"/>
      <c r="AC44" s="1035"/>
      <c r="AD44" s="1277"/>
      <c r="AE44" s="1035"/>
      <c r="AF44" s="1183"/>
      <c r="AG44" s="1181"/>
      <c r="AH44" s="1181"/>
      <c r="AI44" s="744"/>
      <c r="AJ44" s="745"/>
    </row>
    <row r="45" spans="2:36" s="602" customFormat="1" ht="67.5" x14ac:dyDescent="0.2">
      <c r="B45" s="1100"/>
      <c r="C45" s="1022"/>
      <c r="D45" s="1022"/>
      <c r="E45" s="744"/>
      <c r="F45" s="1100"/>
      <c r="G45" s="609"/>
      <c r="N45" s="609"/>
      <c r="O45" s="614"/>
      <c r="P45" s="603"/>
      <c r="Q45" s="603"/>
      <c r="R45" s="603"/>
      <c r="S45" s="603"/>
      <c r="T45" s="603"/>
      <c r="U45" s="603"/>
      <c r="V45" s="603"/>
      <c r="W45" s="606"/>
      <c r="X45" s="599" t="s">
        <v>532</v>
      </c>
      <c r="Y45" s="605" t="s">
        <v>256</v>
      </c>
      <c r="Z45" s="1174" t="s">
        <v>550</v>
      </c>
      <c r="AA45" s="1175"/>
      <c r="AB45" s="1166"/>
      <c r="AC45" s="1035"/>
      <c r="AD45" s="1277"/>
      <c r="AE45" s="1035"/>
      <c r="AF45" s="1183"/>
      <c r="AG45" s="1181"/>
      <c r="AH45" s="1181"/>
      <c r="AI45" s="744"/>
      <c r="AJ45" s="745"/>
    </row>
    <row r="46" spans="2:36" s="157" customFormat="1" ht="53.25" customHeight="1" x14ac:dyDescent="0.2">
      <c r="B46" s="1100"/>
      <c r="C46" s="1022"/>
      <c r="D46" s="1022"/>
      <c r="E46" s="744"/>
      <c r="F46" s="1100"/>
      <c r="G46" s="160"/>
      <c r="N46" s="160"/>
      <c r="O46" s="162"/>
      <c r="P46" s="164"/>
      <c r="Q46" s="164"/>
      <c r="R46" s="164"/>
      <c r="S46" s="164"/>
      <c r="T46" s="164"/>
      <c r="U46" s="164"/>
      <c r="V46" s="164"/>
      <c r="W46" s="163"/>
      <c r="X46" s="611" t="s">
        <v>13</v>
      </c>
      <c r="Y46" s="402" t="s">
        <v>256</v>
      </c>
      <c r="Z46" s="1187" t="s">
        <v>549</v>
      </c>
      <c r="AA46" s="1153"/>
      <c r="AB46" s="1166"/>
      <c r="AC46" s="1035"/>
      <c r="AD46" s="1278"/>
      <c r="AE46" s="1035"/>
      <c r="AF46" s="1183"/>
      <c r="AG46" s="1181"/>
      <c r="AH46" s="1181"/>
      <c r="AI46" s="744"/>
      <c r="AJ46" s="745"/>
    </row>
    <row r="47" spans="2:36" ht="94.5" customHeight="1" x14ac:dyDescent="0.2">
      <c r="B47" s="958" t="s">
        <v>92</v>
      </c>
      <c r="C47" s="742" t="s">
        <v>428</v>
      </c>
      <c r="D47" s="743"/>
      <c r="E47" s="958" t="s">
        <v>10</v>
      </c>
      <c r="F47" s="1243" t="s">
        <v>393</v>
      </c>
      <c r="G47" s="32"/>
      <c r="H47" s="1154" t="s">
        <v>264</v>
      </c>
      <c r="I47" s="925"/>
      <c r="J47" s="1155"/>
      <c r="K47" s="103"/>
      <c r="L47" s="339" t="s">
        <v>11</v>
      </c>
      <c r="M47" s="103"/>
      <c r="N47" s="339" t="s">
        <v>266</v>
      </c>
      <c r="O47" s="104"/>
      <c r="P47" s="103"/>
      <c r="Q47" s="103"/>
      <c r="R47" s="103"/>
      <c r="S47" s="103"/>
      <c r="T47" s="103"/>
      <c r="U47" s="103"/>
      <c r="V47" s="103"/>
      <c r="W47" s="92"/>
      <c r="X47" s="633" t="s">
        <v>421</v>
      </c>
      <c r="Y47" s="642" t="s">
        <v>80</v>
      </c>
      <c r="Z47" s="797" t="s">
        <v>420</v>
      </c>
      <c r="AA47" s="798"/>
      <c r="AB47" s="1165">
        <v>35740</v>
      </c>
      <c r="AC47" s="1165">
        <v>35740</v>
      </c>
      <c r="AD47" s="1182">
        <v>0</v>
      </c>
      <c r="AE47" s="1165">
        <v>0</v>
      </c>
      <c r="AF47" s="1165">
        <v>0</v>
      </c>
      <c r="AG47" s="1192">
        <f>AF47</f>
        <v>0</v>
      </c>
      <c r="AH47" s="1193"/>
      <c r="AI47" s="742"/>
      <c r="AJ47" s="743"/>
    </row>
    <row r="48" spans="2:36" ht="12.75" hidden="1" customHeight="1" x14ac:dyDescent="0.2">
      <c r="B48" s="1100"/>
      <c r="C48" s="744"/>
      <c r="D48" s="745"/>
      <c r="E48" s="1100"/>
      <c r="F48" s="1244"/>
      <c r="G48" s="32"/>
      <c r="H48" s="962" t="s">
        <v>270</v>
      </c>
      <c r="I48" s="776"/>
      <c r="J48" s="776"/>
      <c r="K48" s="881"/>
      <c r="L48" s="741" t="s">
        <v>256</v>
      </c>
      <c r="M48" s="656"/>
      <c r="N48" s="1037" t="s">
        <v>266</v>
      </c>
      <c r="O48" s="93"/>
      <c r="P48" s="58"/>
      <c r="Q48" s="58"/>
      <c r="R48" s="58"/>
      <c r="S48" s="58"/>
      <c r="T48" s="58"/>
      <c r="U48" s="58"/>
      <c r="V48" s="58"/>
      <c r="W48" s="94"/>
      <c r="X48" s="368"/>
      <c r="Y48" s="368"/>
      <c r="Z48" s="400"/>
      <c r="AA48" s="401"/>
      <c r="AB48" s="1166"/>
      <c r="AC48" s="1166"/>
      <c r="AD48" s="1277"/>
      <c r="AE48" s="1166"/>
      <c r="AF48" s="1166"/>
      <c r="AG48" s="1194"/>
      <c r="AH48" s="1184"/>
      <c r="AI48" s="744"/>
      <c r="AJ48" s="745"/>
    </row>
    <row r="49" spans="2:36" s="326" customFormat="1" ht="96.75" customHeight="1" x14ac:dyDescent="0.2">
      <c r="B49" s="1100"/>
      <c r="C49" s="744"/>
      <c r="D49" s="745"/>
      <c r="E49" s="1100"/>
      <c r="F49" s="1244"/>
      <c r="G49" s="331"/>
      <c r="H49" s="962"/>
      <c r="I49" s="776"/>
      <c r="J49" s="776"/>
      <c r="K49" s="881"/>
      <c r="L49" s="1017"/>
      <c r="M49" s="656"/>
      <c r="N49" s="1037"/>
      <c r="O49" s="332"/>
      <c r="P49" s="337"/>
      <c r="Q49" s="337"/>
      <c r="R49" s="337"/>
      <c r="S49" s="337"/>
      <c r="T49" s="337"/>
      <c r="U49" s="337"/>
      <c r="V49" s="337"/>
      <c r="W49" s="333"/>
      <c r="X49" s="383" t="s">
        <v>419</v>
      </c>
      <c r="Y49" s="387" t="s">
        <v>80</v>
      </c>
      <c r="Z49" s="797" t="s">
        <v>420</v>
      </c>
      <c r="AA49" s="798"/>
      <c r="AB49" s="1166"/>
      <c r="AC49" s="1166"/>
      <c r="AD49" s="1277"/>
      <c r="AE49" s="1166"/>
      <c r="AF49" s="1166"/>
      <c r="AG49" s="1194"/>
      <c r="AH49" s="1184"/>
      <c r="AI49" s="744"/>
      <c r="AJ49" s="745"/>
    </row>
    <row r="50" spans="2:36" s="451" customFormat="1" ht="42" customHeight="1" x14ac:dyDescent="0.2">
      <c r="B50" s="1100"/>
      <c r="C50" s="744"/>
      <c r="D50" s="745"/>
      <c r="E50" s="1100"/>
      <c r="F50" s="1244"/>
      <c r="G50" s="453"/>
      <c r="H50" s="962"/>
      <c r="I50" s="776"/>
      <c r="J50" s="776"/>
      <c r="K50" s="881"/>
      <c r="L50" s="1017"/>
      <c r="M50" s="656"/>
      <c r="N50" s="1037"/>
      <c r="O50" s="454"/>
      <c r="P50" s="452"/>
      <c r="Q50" s="452"/>
      <c r="R50" s="452"/>
      <c r="S50" s="452"/>
      <c r="T50" s="452"/>
      <c r="U50" s="452"/>
      <c r="V50" s="452"/>
      <c r="W50" s="450"/>
      <c r="X50" s="448" t="s">
        <v>377</v>
      </c>
      <c r="Y50" s="449" t="s">
        <v>256</v>
      </c>
      <c r="Z50" s="1152" t="s">
        <v>549</v>
      </c>
      <c r="AA50" s="1153"/>
      <c r="AB50" s="1166"/>
      <c r="AC50" s="1166"/>
      <c r="AD50" s="1277"/>
      <c r="AE50" s="1166"/>
      <c r="AF50" s="1166"/>
      <c r="AG50" s="1194"/>
      <c r="AH50" s="1184"/>
      <c r="AI50" s="744"/>
      <c r="AJ50" s="745"/>
    </row>
    <row r="51" spans="2:36" ht="12.75" hidden="1" customHeight="1" x14ac:dyDescent="0.2">
      <c r="B51" s="1100"/>
      <c r="C51" s="744"/>
      <c r="D51" s="745"/>
      <c r="E51" s="1100"/>
      <c r="F51" s="1244"/>
      <c r="G51" s="32"/>
      <c r="H51" s="81"/>
      <c r="I51" s="58"/>
      <c r="J51" s="58"/>
      <c r="K51" s="58"/>
      <c r="L51" s="58"/>
      <c r="M51" s="58"/>
      <c r="N51" s="94"/>
      <c r="O51" s="93"/>
      <c r="P51" s="58"/>
      <c r="Q51" s="58"/>
      <c r="R51" s="58"/>
      <c r="S51" s="58"/>
      <c r="T51" s="58"/>
      <c r="U51" s="58"/>
      <c r="V51" s="58"/>
      <c r="W51" s="94"/>
      <c r="X51" s="389" t="s">
        <v>13</v>
      </c>
      <c r="Y51" s="402" t="s">
        <v>256</v>
      </c>
      <c r="Z51" s="939" t="s">
        <v>385</v>
      </c>
      <c r="AA51" s="940"/>
      <c r="AB51" s="1166"/>
      <c r="AC51" s="1166"/>
      <c r="AD51" s="1278"/>
      <c r="AE51" s="1166"/>
      <c r="AF51" s="1166"/>
      <c r="AG51" s="1194"/>
      <c r="AH51" s="1184"/>
      <c r="AI51" s="744"/>
      <c r="AJ51" s="745"/>
    </row>
    <row r="52" spans="2:36" ht="12.75" customHeight="1" x14ac:dyDescent="0.2">
      <c r="B52" s="1130" t="s">
        <v>93</v>
      </c>
      <c r="C52" s="802" t="s">
        <v>429</v>
      </c>
      <c r="D52" s="1053"/>
      <c r="E52" s="1132" t="s">
        <v>272</v>
      </c>
      <c r="F52" s="1078"/>
      <c r="G52" s="15"/>
      <c r="H52" s="104"/>
      <c r="I52" s="170"/>
      <c r="J52" s="170"/>
      <c r="K52" s="170"/>
      <c r="L52" s="170"/>
      <c r="M52" s="170"/>
      <c r="N52" s="169"/>
      <c r="O52" s="1054" t="s">
        <v>274</v>
      </c>
      <c r="P52" s="1059"/>
      <c r="Q52" s="1059"/>
      <c r="R52" s="1059"/>
      <c r="S52" s="1059"/>
      <c r="T52" s="1060"/>
      <c r="U52" s="1058" t="s">
        <v>256</v>
      </c>
      <c r="V52" s="1058" t="s">
        <v>275</v>
      </c>
      <c r="W52" s="1059"/>
      <c r="X52" s="1159"/>
      <c r="Y52" s="659"/>
      <c r="Z52" s="659"/>
      <c r="AA52" s="758"/>
      <c r="AB52" s="1169">
        <v>0</v>
      </c>
      <c r="AC52" s="1169">
        <v>0</v>
      </c>
      <c r="AD52" s="1169">
        <v>0</v>
      </c>
      <c r="AE52" s="1169">
        <v>0</v>
      </c>
      <c r="AF52" s="1169">
        <v>0</v>
      </c>
      <c r="AG52" s="1136">
        <f>AF52</f>
        <v>0</v>
      </c>
      <c r="AH52" s="968"/>
      <c r="AI52" s="1213"/>
      <c r="AJ52" s="739"/>
    </row>
    <row r="53" spans="2:36" ht="12.75" customHeight="1" x14ac:dyDescent="0.2">
      <c r="B53" s="1131"/>
      <c r="C53" s="776"/>
      <c r="D53" s="881"/>
      <c r="E53" s="787"/>
      <c r="F53" s="1087"/>
      <c r="G53" s="15"/>
      <c r="H53" s="1133" t="s">
        <v>276</v>
      </c>
      <c r="I53" s="799"/>
      <c r="J53" s="799"/>
      <c r="K53" s="656"/>
      <c r="L53" s="741" t="s">
        <v>277</v>
      </c>
      <c r="M53" s="656"/>
      <c r="N53" s="741" t="s">
        <v>263</v>
      </c>
      <c r="O53" s="655"/>
      <c r="P53" s="799"/>
      <c r="Q53" s="799"/>
      <c r="R53" s="799"/>
      <c r="S53" s="799"/>
      <c r="T53" s="656"/>
      <c r="U53" s="656"/>
      <c r="V53" s="799"/>
      <c r="W53" s="1022"/>
      <c r="X53" s="1161"/>
      <c r="Y53" s="759"/>
      <c r="Z53" s="759"/>
      <c r="AA53" s="760"/>
      <c r="AB53" s="728"/>
      <c r="AC53" s="728"/>
      <c r="AD53" s="728"/>
      <c r="AE53" s="728"/>
      <c r="AF53" s="728"/>
      <c r="AG53" s="723"/>
      <c r="AH53" s="970"/>
      <c r="AI53" s="1213"/>
      <c r="AJ53" s="739"/>
    </row>
    <row r="54" spans="2:36" ht="42" customHeight="1" x14ac:dyDescent="0.2">
      <c r="B54" s="1131"/>
      <c r="C54" s="776"/>
      <c r="D54" s="881"/>
      <c r="E54" s="787"/>
      <c r="F54" s="1087"/>
      <c r="G54" s="15"/>
      <c r="H54" s="1134"/>
      <c r="I54" s="799"/>
      <c r="J54" s="799"/>
      <c r="K54" s="656"/>
      <c r="L54" s="799"/>
      <c r="M54" s="656"/>
      <c r="N54" s="656"/>
      <c r="O54" s="657"/>
      <c r="P54" s="761"/>
      <c r="Q54" s="761"/>
      <c r="R54" s="761"/>
      <c r="S54" s="761"/>
      <c r="T54" s="658"/>
      <c r="U54" s="658"/>
      <c r="V54" s="761"/>
      <c r="W54" s="761"/>
      <c r="X54" s="1160"/>
      <c r="Y54" s="759"/>
      <c r="Z54" s="1016"/>
      <c r="AA54" s="1151"/>
      <c r="AB54" s="728"/>
      <c r="AC54" s="728"/>
      <c r="AD54" s="728"/>
      <c r="AE54" s="728"/>
      <c r="AF54" s="728"/>
      <c r="AG54" s="723"/>
      <c r="AH54" s="970"/>
      <c r="AI54" s="1213"/>
      <c r="AJ54" s="739"/>
    </row>
    <row r="55" spans="2:36" ht="12.75" hidden="1" customHeight="1" x14ac:dyDescent="0.2">
      <c r="B55" s="1131"/>
      <c r="C55" s="776"/>
      <c r="D55" s="881"/>
      <c r="E55" s="787"/>
      <c r="F55" s="1087"/>
      <c r="G55" s="15"/>
      <c r="H55" s="1135"/>
      <c r="I55" s="761"/>
      <c r="J55" s="761"/>
      <c r="K55" s="658"/>
      <c r="L55" s="761"/>
      <c r="M55" s="658"/>
      <c r="N55" s="658"/>
      <c r="O55" s="166"/>
      <c r="P55" s="168"/>
      <c r="Q55" s="168"/>
      <c r="R55" s="168"/>
      <c r="S55" s="168"/>
      <c r="T55" s="168"/>
      <c r="U55" s="168"/>
      <c r="V55" s="168"/>
      <c r="W55" s="167"/>
      <c r="X55" s="78"/>
      <c r="Y55" s="403"/>
      <c r="Z55" s="404"/>
      <c r="AA55" s="405"/>
      <c r="AB55" s="728"/>
      <c r="AC55" s="728"/>
      <c r="AD55" s="728"/>
      <c r="AE55" s="728"/>
      <c r="AF55" s="728"/>
      <c r="AG55" s="723"/>
      <c r="AH55" s="970"/>
      <c r="AI55" s="1213"/>
      <c r="AJ55" s="739"/>
    </row>
    <row r="56" spans="2:36" ht="12.75" hidden="1" customHeight="1" x14ac:dyDescent="0.2">
      <c r="B56" s="1131"/>
      <c r="C56" s="776"/>
      <c r="D56" s="881"/>
      <c r="E56" s="787"/>
      <c r="F56" s="1087"/>
      <c r="G56" s="15"/>
      <c r="H56" s="1133" t="s">
        <v>264</v>
      </c>
      <c r="I56" s="799"/>
      <c r="J56" s="799"/>
      <c r="K56" s="656"/>
      <c r="L56" s="741" t="s">
        <v>278</v>
      </c>
      <c r="M56" s="656"/>
      <c r="N56" s="741" t="s">
        <v>266</v>
      </c>
      <c r="O56" s="166"/>
      <c r="P56" s="168"/>
      <c r="Q56" s="168"/>
      <c r="R56" s="168"/>
      <c r="S56" s="168"/>
      <c r="T56" s="168"/>
      <c r="U56" s="168"/>
      <c r="V56" s="168"/>
      <c r="W56" s="167"/>
      <c r="X56" s="1159"/>
      <c r="Y56" s="111"/>
      <c r="Z56" s="367"/>
      <c r="AA56" s="406"/>
      <c r="AB56" s="728"/>
      <c r="AC56" s="728"/>
      <c r="AD56" s="728"/>
      <c r="AE56" s="728"/>
      <c r="AF56" s="728"/>
      <c r="AG56" s="723"/>
      <c r="AH56" s="970"/>
      <c r="AI56" s="1213"/>
      <c r="AJ56" s="739"/>
    </row>
    <row r="57" spans="2:36" ht="72.75" customHeight="1" x14ac:dyDescent="0.2">
      <c r="B57" s="1131"/>
      <c r="C57" s="776"/>
      <c r="D57" s="881"/>
      <c r="E57" s="787"/>
      <c r="F57" s="1087"/>
      <c r="G57" s="15"/>
      <c r="H57" s="1135"/>
      <c r="I57" s="761"/>
      <c r="J57" s="761"/>
      <c r="K57" s="658"/>
      <c r="L57" s="761"/>
      <c r="M57" s="658"/>
      <c r="N57" s="658"/>
      <c r="O57" s="166"/>
      <c r="P57" s="168"/>
      <c r="Q57" s="168"/>
      <c r="R57" s="168"/>
      <c r="S57" s="168"/>
      <c r="T57" s="168"/>
      <c r="U57" s="168"/>
      <c r="V57" s="168"/>
      <c r="W57" s="167"/>
      <c r="X57" s="1160"/>
      <c r="Y57" s="383"/>
      <c r="Z57" s="779"/>
      <c r="AA57" s="1167"/>
      <c r="AB57" s="728"/>
      <c r="AC57" s="728"/>
      <c r="AD57" s="1280"/>
      <c r="AE57" s="728"/>
      <c r="AF57" s="728"/>
      <c r="AG57" s="723"/>
      <c r="AH57" s="970"/>
      <c r="AI57" s="1213"/>
      <c r="AJ57" s="739"/>
    </row>
    <row r="58" spans="2:36" ht="174.75" customHeight="1" x14ac:dyDescent="0.2">
      <c r="B58" s="212" t="s">
        <v>12</v>
      </c>
      <c r="C58" s="766" t="s">
        <v>430</v>
      </c>
      <c r="D58" s="767"/>
      <c r="E58" s="213" t="s">
        <v>25</v>
      </c>
      <c r="F58" s="212"/>
      <c r="G58" s="91"/>
      <c r="H58" s="1260" t="s">
        <v>264</v>
      </c>
      <c r="I58" s="1261"/>
      <c r="J58" s="211"/>
      <c r="K58" s="211"/>
      <c r="L58" s="194" t="s">
        <v>281</v>
      </c>
      <c r="M58" s="79"/>
      <c r="N58" s="214" t="s">
        <v>266</v>
      </c>
      <c r="O58" s="52"/>
      <c r="P58" s="51"/>
      <c r="Q58" s="51"/>
      <c r="R58" s="51"/>
      <c r="S58" s="51"/>
      <c r="T58" s="51"/>
      <c r="U58" s="51"/>
      <c r="V58" s="51"/>
      <c r="W58" s="53"/>
      <c r="X58" s="41"/>
      <c r="Y58" s="390"/>
      <c r="Z58" s="1215"/>
      <c r="AA58" s="1216"/>
      <c r="AB58" s="215">
        <v>0</v>
      </c>
      <c r="AC58" s="215">
        <v>0</v>
      </c>
      <c r="AD58" s="215">
        <v>0</v>
      </c>
      <c r="AE58" s="215">
        <v>0</v>
      </c>
      <c r="AF58" s="216">
        <v>0</v>
      </c>
      <c r="AG58" s="1264">
        <v>0</v>
      </c>
      <c r="AH58" s="1265"/>
      <c r="AI58" s="91"/>
      <c r="AJ58" s="6"/>
    </row>
    <row r="59" spans="2:36" s="204" customFormat="1" ht="41.25" customHeight="1" x14ac:dyDescent="0.2">
      <c r="B59" s="1072" t="s">
        <v>380</v>
      </c>
      <c r="C59" s="766" t="s">
        <v>431</v>
      </c>
      <c r="D59" s="767"/>
      <c r="E59" s="1074" t="s">
        <v>383</v>
      </c>
      <c r="F59" s="833" t="s">
        <v>477</v>
      </c>
      <c r="G59" s="91"/>
      <c r="H59" s="1068" t="s">
        <v>264</v>
      </c>
      <c r="I59" s="1069"/>
      <c r="J59" s="211"/>
      <c r="K59" s="211"/>
      <c r="L59" s="241" t="s">
        <v>387</v>
      </c>
      <c r="M59" s="227"/>
      <c r="N59" s="233" t="s">
        <v>388</v>
      </c>
      <c r="O59" s="768"/>
      <c r="P59" s="769"/>
      <c r="Q59" s="769"/>
      <c r="R59" s="769"/>
      <c r="S59" s="769"/>
      <c r="T59" s="769"/>
      <c r="U59" s="769"/>
      <c r="V59" s="769"/>
      <c r="W59" s="1197"/>
      <c r="X59" s="119" t="s">
        <v>395</v>
      </c>
      <c r="Y59" s="407" t="s">
        <v>140</v>
      </c>
      <c r="Z59" s="1044" t="s">
        <v>394</v>
      </c>
      <c r="AA59" s="1045"/>
      <c r="AB59" s="1202">
        <v>45623.7</v>
      </c>
      <c r="AC59" s="1178">
        <v>44873.3</v>
      </c>
      <c r="AD59" s="1178">
        <v>52764.3</v>
      </c>
      <c r="AE59" s="1178">
        <v>54539.6</v>
      </c>
      <c r="AF59" s="1178">
        <v>53418.3</v>
      </c>
      <c r="AG59" s="1201">
        <v>53418.3</v>
      </c>
      <c r="AH59" s="1202"/>
      <c r="AI59" s="768"/>
      <c r="AJ59" s="1197"/>
    </row>
    <row r="60" spans="2:36" s="219" customFormat="1" ht="54.75" customHeight="1" x14ac:dyDescent="0.2">
      <c r="B60" s="1073"/>
      <c r="C60" s="1070"/>
      <c r="D60" s="1071"/>
      <c r="E60" s="1075"/>
      <c r="F60" s="834"/>
      <c r="G60" s="91"/>
      <c r="H60" s="242"/>
      <c r="I60" s="248"/>
      <c r="J60" s="91"/>
      <c r="K60" s="91"/>
      <c r="L60" s="237"/>
      <c r="M60" s="237"/>
      <c r="N60" s="243"/>
      <c r="O60" s="1198"/>
      <c r="P60" s="1199"/>
      <c r="Q60" s="1199"/>
      <c r="R60" s="1199"/>
      <c r="S60" s="1199"/>
      <c r="T60" s="1199"/>
      <c r="U60" s="1199"/>
      <c r="V60" s="1199"/>
      <c r="W60" s="1200"/>
      <c r="X60" s="399" t="s">
        <v>18</v>
      </c>
      <c r="Y60" s="383" t="s">
        <v>80</v>
      </c>
      <c r="Z60" s="935" t="s">
        <v>549</v>
      </c>
      <c r="AA60" s="966"/>
      <c r="AB60" s="1204"/>
      <c r="AC60" s="1179"/>
      <c r="AD60" s="1179"/>
      <c r="AE60" s="1179"/>
      <c r="AF60" s="1179"/>
      <c r="AG60" s="1203"/>
      <c r="AH60" s="1204"/>
      <c r="AI60" s="1198"/>
      <c r="AJ60" s="1200"/>
    </row>
    <row r="61" spans="2:36" s="270" customFormat="1" ht="94.5" x14ac:dyDescent="0.2">
      <c r="B61" s="1073"/>
      <c r="C61" s="1070"/>
      <c r="D61" s="1071"/>
      <c r="E61" s="1075"/>
      <c r="F61" s="834"/>
      <c r="G61" s="91"/>
      <c r="H61" s="271"/>
      <c r="I61" s="272"/>
      <c r="J61" s="91"/>
      <c r="K61" s="91"/>
      <c r="L61" s="274"/>
      <c r="M61" s="274"/>
      <c r="N61" s="273"/>
      <c r="O61" s="1198"/>
      <c r="P61" s="1199"/>
      <c r="Q61" s="1199"/>
      <c r="R61" s="1199"/>
      <c r="S61" s="1199"/>
      <c r="T61" s="1199"/>
      <c r="U61" s="1199"/>
      <c r="V61" s="1199"/>
      <c r="W61" s="1200"/>
      <c r="X61" s="383" t="s">
        <v>415</v>
      </c>
      <c r="Y61" s="387" t="s">
        <v>80</v>
      </c>
      <c r="Z61" s="659" t="s">
        <v>409</v>
      </c>
      <c r="AA61" s="660"/>
      <c r="AB61" s="1204"/>
      <c r="AC61" s="1179"/>
      <c r="AD61" s="1179"/>
      <c r="AE61" s="1179"/>
      <c r="AF61" s="1179"/>
      <c r="AG61" s="1203"/>
      <c r="AH61" s="1204"/>
      <c r="AI61" s="1198"/>
      <c r="AJ61" s="1200"/>
    </row>
    <row r="62" spans="2:36" s="270" customFormat="1" ht="42.75" customHeight="1" x14ac:dyDescent="0.2">
      <c r="B62" s="1073"/>
      <c r="C62" s="1070"/>
      <c r="D62" s="1071"/>
      <c r="E62" s="1075"/>
      <c r="F62" s="834"/>
      <c r="G62" s="91"/>
      <c r="H62" s="271"/>
      <c r="I62" s="272"/>
      <c r="J62" s="91"/>
      <c r="K62" s="91"/>
      <c r="L62" s="274"/>
      <c r="M62" s="274"/>
      <c r="N62" s="273"/>
      <c r="O62" s="1198"/>
      <c r="P62" s="1199"/>
      <c r="Q62" s="1199"/>
      <c r="R62" s="1199"/>
      <c r="S62" s="1199"/>
      <c r="T62" s="1199"/>
      <c r="U62" s="1199"/>
      <c r="V62" s="1199"/>
      <c r="W62" s="1200"/>
      <c r="X62" s="389" t="s">
        <v>21</v>
      </c>
      <c r="Y62" s="389" t="s">
        <v>80</v>
      </c>
      <c r="Z62" s="643" t="s">
        <v>549</v>
      </c>
      <c r="AA62" s="780"/>
      <c r="AB62" s="1204"/>
      <c r="AC62" s="1179"/>
      <c r="AD62" s="1179"/>
      <c r="AE62" s="1179"/>
      <c r="AF62" s="1179"/>
      <c r="AG62" s="1203"/>
      <c r="AH62" s="1204"/>
      <c r="AI62" s="1198"/>
      <c r="AJ62" s="1200"/>
    </row>
    <row r="63" spans="2:36" s="462" customFormat="1" ht="54" x14ac:dyDescent="0.2">
      <c r="B63" s="1073"/>
      <c r="C63" s="1070"/>
      <c r="D63" s="1071"/>
      <c r="E63" s="1075"/>
      <c r="F63" s="834"/>
      <c r="G63" s="91"/>
      <c r="H63" s="475"/>
      <c r="I63" s="477"/>
      <c r="J63" s="91"/>
      <c r="K63" s="91"/>
      <c r="L63" s="464"/>
      <c r="M63" s="464"/>
      <c r="N63" s="476"/>
      <c r="O63" s="1198"/>
      <c r="P63" s="1199"/>
      <c r="Q63" s="1199"/>
      <c r="R63" s="1199"/>
      <c r="S63" s="1199"/>
      <c r="T63" s="1199"/>
      <c r="U63" s="1199"/>
      <c r="V63" s="1199"/>
      <c r="W63" s="1200"/>
      <c r="X63" s="320" t="s">
        <v>398</v>
      </c>
      <c r="Y63" s="468" t="s">
        <v>80</v>
      </c>
      <c r="Z63" s="711" t="s">
        <v>399</v>
      </c>
      <c r="AA63" s="712"/>
      <c r="AB63" s="1204"/>
      <c r="AC63" s="1179"/>
      <c r="AD63" s="1179"/>
      <c r="AE63" s="1179"/>
      <c r="AF63" s="1179"/>
      <c r="AG63" s="1203"/>
      <c r="AH63" s="1204"/>
      <c r="AI63" s="1198"/>
      <c r="AJ63" s="1200"/>
    </row>
    <row r="64" spans="2:36" s="310" customFormat="1" ht="94.5" x14ac:dyDescent="0.2">
      <c r="B64" s="1073"/>
      <c r="C64" s="1070"/>
      <c r="D64" s="1071"/>
      <c r="E64" s="1075"/>
      <c r="F64" s="834"/>
      <c r="G64" s="91"/>
      <c r="H64" s="317"/>
      <c r="I64" s="319"/>
      <c r="J64" s="91"/>
      <c r="K64" s="91"/>
      <c r="L64" s="315"/>
      <c r="M64" s="315"/>
      <c r="N64" s="318"/>
      <c r="O64" s="1198"/>
      <c r="P64" s="1199"/>
      <c r="Q64" s="1199"/>
      <c r="R64" s="1199"/>
      <c r="S64" s="1199"/>
      <c r="T64" s="1199"/>
      <c r="U64" s="1199"/>
      <c r="V64" s="1199"/>
      <c r="W64" s="1200"/>
      <c r="X64" s="426" t="s">
        <v>470</v>
      </c>
      <c r="Y64" s="465" t="s">
        <v>80</v>
      </c>
      <c r="Z64" s="740" t="s">
        <v>468</v>
      </c>
      <c r="AA64" s="660"/>
      <c r="AB64" s="1204"/>
      <c r="AC64" s="1179"/>
      <c r="AD64" s="1279"/>
      <c r="AE64" s="1179"/>
      <c r="AF64" s="1179"/>
      <c r="AG64" s="1203"/>
      <c r="AH64" s="1204"/>
      <c r="AI64" s="1198"/>
      <c r="AJ64" s="1200"/>
    </row>
    <row r="65" spans="1:36" ht="66" customHeight="1" x14ac:dyDescent="0.2">
      <c r="B65" s="742" t="s">
        <v>94</v>
      </c>
      <c r="C65" s="1054" t="s">
        <v>432</v>
      </c>
      <c r="D65" s="1060"/>
      <c r="E65" s="1054" t="s">
        <v>279</v>
      </c>
      <c r="F65" s="1054" t="s">
        <v>280</v>
      </c>
      <c r="G65" s="136"/>
      <c r="H65" s="340"/>
      <c r="I65" s="340"/>
      <c r="J65" s="340"/>
      <c r="K65" s="340"/>
      <c r="L65" s="227"/>
      <c r="M65" s="341"/>
      <c r="N65" s="334"/>
      <c r="O65" s="1262"/>
      <c r="P65" s="1263"/>
      <c r="Q65" s="1263"/>
      <c r="R65" s="1263"/>
      <c r="S65" s="1263"/>
      <c r="T65" s="1263"/>
      <c r="U65" s="356"/>
      <c r="V65" s="340"/>
      <c r="W65" s="357"/>
      <c r="X65" s="358" t="s">
        <v>402</v>
      </c>
      <c r="Y65" s="409" t="s">
        <v>140</v>
      </c>
      <c r="Z65" s="1240" t="s">
        <v>34</v>
      </c>
      <c r="AA65" s="1241"/>
      <c r="AB65" s="994">
        <v>21814.799999999999</v>
      </c>
      <c r="AC65" s="994">
        <v>21312.3</v>
      </c>
      <c r="AD65" s="1002">
        <v>22290.3</v>
      </c>
      <c r="AE65" s="994">
        <v>24129.9</v>
      </c>
      <c r="AF65" s="994">
        <v>23997.200000000001</v>
      </c>
      <c r="AG65" s="994">
        <f>AF65</f>
        <v>23997.200000000001</v>
      </c>
      <c r="AH65" s="1049"/>
      <c r="AI65" s="1054"/>
      <c r="AJ65" s="743"/>
    </row>
    <row r="66" spans="1:36" ht="1.5" customHeight="1" x14ac:dyDescent="0.2">
      <c r="B66" s="1066"/>
      <c r="C66" s="655"/>
      <c r="D66" s="656"/>
      <c r="E66" s="709"/>
      <c r="F66" s="709"/>
      <c r="G66" s="328"/>
      <c r="H66" s="741" t="s">
        <v>264</v>
      </c>
      <c r="I66" s="799"/>
      <c r="J66" s="799"/>
      <c r="K66" s="656"/>
      <c r="L66" s="741" t="s">
        <v>281</v>
      </c>
      <c r="M66" s="656"/>
      <c r="N66" s="741" t="s">
        <v>266</v>
      </c>
      <c r="O66" s="328"/>
      <c r="P66" s="337"/>
      <c r="Q66" s="337"/>
      <c r="R66" s="337"/>
      <c r="S66" s="337"/>
      <c r="T66" s="337"/>
      <c r="U66" s="337"/>
      <c r="V66" s="337"/>
      <c r="W66" s="327"/>
      <c r="X66" s="374"/>
      <c r="Y66" s="141"/>
      <c r="Z66" s="141"/>
      <c r="AA66" s="375"/>
      <c r="AB66" s="822"/>
      <c r="AC66" s="822"/>
      <c r="AD66" s="824"/>
      <c r="AE66" s="822"/>
      <c r="AF66" s="822"/>
      <c r="AG66" s="845"/>
      <c r="AH66" s="846"/>
      <c r="AI66" s="655"/>
      <c r="AJ66" s="745"/>
    </row>
    <row r="67" spans="1:36" ht="42.75" customHeight="1" x14ac:dyDescent="0.2">
      <c r="B67" s="1066"/>
      <c r="C67" s="655"/>
      <c r="D67" s="656"/>
      <c r="E67" s="709"/>
      <c r="F67" s="709"/>
      <c r="G67" s="328"/>
      <c r="H67" s="761"/>
      <c r="I67" s="761"/>
      <c r="J67" s="761"/>
      <c r="K67" s="658"/>
      <c r="L67" s="761"/>
      <c r="M67" s="658"/>
      <c r="N67" s="658"/>
      <c r="O67" s="328"/>
      <c r="P67" s="337"/>
      <c r="Q67" s="337"/>
      <c r="R67" s="337"/>
      <c r="S67" s="337"/>
      <c r="T67" s="337"/>
      <c r="U67" s="337"/>
      <c r="V67" s="337"/>
      <c r="W67" s="327"/>
      <c r="X67" s="119" t="s">
        <v>395</v>
      </c>
      <c r="Y67" s="407" t="s">
        <v>140</v>
      </c>
      <c r="Z67" s="1044" t="s">
        <v>394</v>
      </c>
      <c r="AA67" s="1045"/>
      <c r="AB67" s="822"/>
      <c r="AC67" s="822"/>
      <c r="AD67" s="824"/>
      <c r="AE67" s="822"/>
      <c r="AF67" s="822"/>
      <c r="AG67" s="845"/>
      <c r="AH67" s="846"/>
      <c r="AI67" s="655"/>
      <c r="AJ67" s="745"/>
    </row>
    <row r="68" spans="1:36" s="292" customFormat="1" ht="94.5" x14ac:dyDescent="0.2">
      <c r="B68" s="1066"/>
      <c r="C68" s="655"/>
      <c r="D68" s="656"/>
      <c r="E68" s="709"/>
      <c r="F68" s="709"/>
      <c r="G68" s="328"/>
      <c r="H68" s="330"/>
      <c r="I68" s="330"/>
      <c r="J68" s="330"/>
      <c r="K68" s="330"/>
      <c r="L68" s="330"/>
      <c r="M68" s="330"/>
      <c r="N68" s="329"/>
      <c r="O68" s="328"/>
      <c r="P68" s="337"/>
      <c r="Q68" s="337"/>
      <c r="R68" s="337"/>
      <c r="S68" s="337"/>
      <c r="T68" s="337"/>
      <c r="U68" s="337"/>
      <c r="V68" s="337"/>
      <c r="W68" s="327"/>
      <c r="X68" s="383" t="s">
        <v>415</v>
      </c>
      <c r="Y68" s="387" t="s">
        <v>80</v>
      </c>
      <c r="Z68" s="659" t="s">
        <v>409</v>
      </c>
      <c r="AA68" s="660"/>
      <c r="AB68" s="822"/>
      <c r="AC68" s="822"/>
      <c r="AD68" s="824"/>
      <c r="AE68" s="822"/>
      <c r="AF68" s="822"/>
      <c r="AG68" s="845"/>
      <c r="AH68" s="846"/>
      <c r="AI68" s="655"/>
      <c r="AJ68" s="745"/>
    </row>
    <row r="69" spans="1:36" s="462" customFormat="1" ht="40.5" x14ac:dyDescent="0.2">
      <c r="B69" s="1066"/>
      <c r="C69" s="655"/>
      <c r="D69" s="656"/>
      <c r="E69" s="709"/>
      <c r="F69" s="709"/>
      <c r="G69" s="459"/>
      <c r="H69" s="467"/>
      <c r="I69" s="467"/>
      <c r="J69" s="467"/>
      <c r="K69" s="467"/>
      <c r="L69" s="467"/>
      <c r="M69" s="467"/>
      <c r="N69" s="460"/>
      <c r="O69" s="459"/>
      <c r="P69" s="472"/>
      <c r="Q69" s="472"/>
      <c r="R69" s="472"/>
      <c r="S69" s="472"/>
      <c r="T69" s="472"/>
      <c r="U69" s="472"/>
      <c r="V69" s="472"/>
      <c r="W69" s="460"/>
      <c r="X69" s="473" t="s">
        <v>24</v>
      </c>
      <c r="Y69" s="473" t="s">
        <v>256</v>
      </c>
      <c r="Z69" s="713" t="s">
        <v>549</v>
      </c>
      <c r="AA69" s="714"/>
      <c r="AB69" s="822"/>
      <c r="AC69" s="822"/>
      <c r="AD69" s="824"/>
      <c r="AE69" s="822"/>
      <c r="AF69" s="822"/>
      <c r="AG69" s="845"/>
      <c r="AH69" s="846"/>
      <c r="AI69" s="655"/>
      <c r="AJ69" s="745"/>
    </row>
    <row r="70" spans="1:36" ht="94.5" x14ac:dyDescent="0.2">
      <c r="B70" s="1067"/>
      <c r="C70" s="1076"/>
      <c r="D70" s="1077"/>
      <c r="E70" s="1055"/>
      <c r="F70" s="1055"/>
      <c r="G70" s="335"/>
      <c r="H70" s="338"/>
      <c r="I70" s="338"/>
      <c r="J70" s="338"/>
      <c r="K70" s="338"/>
      <c r="L70" s="338"/>
      <c r="M70" s="338"/>
      <c r="N70" s="336"/>
      <c r="O70" s="335"/>
      <c r="P70" s="140"/>
      <c r="Q70" s="140"/>
      <c r="R70" s="140"/>
      <c r="S70" s="140"/>
      <c r="T70" s="140"/>
      <c r="U70" s="140"/>
      <c r="V70" s="140"/>
      <c r="W70" s="336"/>
      <c r="X70" s="502" t="s">
        <v>470</v>
      </c>
      <c r="Y70" s="465" t="s">
        <v>80</v>
      </c>
      <c r="Z70" s="740" t="s">
        <v>468</v>
      </c>
      <c r="AA70" s="660"/>
      <c r="AB70" s="1128"/>
      <c r="AC70" s="1128"/>
      <c r="AD70" s="1003"/>
      <c r="AE70" s="1128"/>
      <c r="AF70" s="1128"/>
      <c r="AG70" s="1209"/>
      <c r="AH70" s="1210"/>
      <c r="AI70" s="1076"/>
      <c r="AJ70" s="1208"/>
    </row>
    <row r="71" spans="1:36" s="526" customFormat="1" ht="167.25" customHeight="1" x14ac:dyDescent="0.2">
      <c r="B71" s="212" t="s">
        <v>531</v>
      </c>
      <c r="C71" s="766" t="s">
        <v>526</v>
      </c>
      <c r="D71" s="767"/>
      <c r="E71" s="213" t="s">
        <v>25</v>
      </c>
      <c r="F71" s="212" t="s">
        <v>527</v>
      </c>
      <c r="G71" s="91"/>
      <c r="H71" s="768" t="s">
        <v>264</v>
      </c>
      <c r="I71" s="769"/>
      <c r="J71" s="211"/>
      <c r="K71" s="211"/>
      <c r="L71" s="535" t="s">
        <v>281</v>
      </c>
      <c r="M71" s="530"/>
      <c r="N71" s="214" t="s">
        <v>266</v>
      </c>
      <c r="O71" s="52"/>
      <c r="P71" s="51"/>
      <c r="Q71" s="51"/>
      <c r="R71" s="51"/>
      <c r="S71" s="51"/>
      <c r="T71" s="51"/>
      <c r="U71" s="51"/>
      <c r="V71" s="51"/>
      <c r="W71" s="53"/>
      <c r="X71" s="540" t="s">
        <v>530</v>
      </c>
      <c r="Y71" s="541" t="s">
        <v>528</v>
      </c>
      <c r="Z71" s="770" t="s">
        <v>529</v>
      </c>
      <c r="AA71" s="771"/>
      <c r="AB71" s="215">
        <v>0</v>
      </c>
      <c r="AC71" s="215">
        <v>0</v>
      </c>
      <c r="AD71" s="215">
        <v>770.8</v>
      </c>
      <c r="AE71" s="215">
        <v>0</v>
      </c>
      <c r="AF71" s="216">
        <v>0</v>
      </c>
      <c r="AG71" s="542"/>
      <c r="AH71" s="543">
        <v>0</v>
      </c>
      <c r="AI71" s="697"/>
      <c r="AJ71" s="698"/>
    </row>
    <row r="72" spans="1:36" ht="12.75" customHeight="1" x14ac:dyDescent="0.2">
      <c r="B72" s="742" t="s">
        <v>95</v>
      </c>
      <c r="C72" s="1054" t="s">
        <v>433</v>
      </c>
      <c r="D72" s="1060"/>
      <c r="E72" s="1054" t="s">
        <v>283</v>
      </c>
      <c r="F72" s="1078">
        <v>1301</v>
      </c>
      <c r="G72" s="136"/>
      <c r="H72" s="533"/>
      <c r="I72" s="533"/>
      <c r="J72" s="533"/>
      <c r="K72" s="533"/>
      <c r="L72" s="533"/>
      <c r="M72" s="533"/>
      <c r="N72" s="531"/>
      <c r="O72" s="1054" t="s">
        <v>255</v>
      </c>
      <c r="P72" s="1059"/>
      <c r="Q72" s="1059"/>
      <c r="R72" s="1059"/>
      <c r="S72" s="1059"/>
      <c r="T72" s="1060"/>
      <c r="U72" s="1058" t="s">
        <v>284</v>
      </c>
      <c r="V72" s="1058" t="s">
        <v>257</v>
      </c>
      <c r="W72" s="1059"/>
      <c r="X72" s="1042" t="s">
        <v>15</v>
      </c>
      <c r="Y72" s="1064" t="s">
        <v>80</v>
      </c>
      <c r="Z72" s="659" t="s">
        <v>549</v>
      </c>
      <c r="AA72" s="1085"/>
      <c r="AB72" s="1165">
        <v>5655.3</v>
      </c>
      <c r="AC72" s="1001">
        <v>5655.3</v>
      </c>
      <c r="AD72" s="1002">
        <v>12862.4</v>
      </c>
      <c r="AE72" s="994">
        <v>4200</v>
      </c>
      <c r="AF72" s="994">
        <v>80</v>
      </c>
      <c r="AG72" s="994">
        <v>0</v>
      </c>
      <c r="AH72" s="1049"/>
      <c r="AI72" s="1054"/>
      <c r="AJ72" s="743"/>
    </row>
    <row r="73" spans="1:36" ht="56.25" customHeight="1" x14ac:dyDescent="0.2">
      <c r="B73" s="1066"/>
      <c r="C73" s="655"/>
      <c r="D73" s="656"/>
      <c r="E73" s="709"/>
      <c r="F73" s="763"/>
      <c r="G73" s="524"/>
      <c r="H73" s="741" t="s">
        <v>264</v>
      </c>
      <c r="I73" s="799"/>
      <c r="J73" s="799"/>
      <c r="K73" s="656"/>
      <c r="L73" s="741" t="s">
        <v>285</v>
      </c>
      <c r="M73" s="656"/>
      <c r="N73" s="741" t="s">
        <v>266</v>
      </c>
      <c r="O73" s="657"/>
      <c r="P73" s="761"/>
      <c r="Q73" s="761"/>
      <c r="R73" s="761"/>
      <c r="S73" s="761"/>
      <c r="T73" s="658"/>
      <c r="U73" s="658"/>
      <c r="V73" s="761"/>
      <c r="W73" s="761"/>
      <c r="X73" s="1063"/>
      <c r="Y73" s="1065"/>
      <c r="Z73" s="1016"/>
      <c r="AA73" s="1086"/>
      <c r="AB73" s="1166"/>
      <c r="AC73" s="846"/>
      <c r="AD73" s="824"/>
      <c r="AE73" s="822"/>
      <c r="AF73" s="822"/>
      <c r="AG73" s="845"/>
      <c r="AH73" s="846"/>
      <c r="AI73" s="655"/>
      <c r="AJ73" s="745"/>
    </row>
    <row r="74" spans="1:36" ht="54" x14ac:dyDescent="0.2">
      <c r="B74" s="1067"/>
      <c r="C74" s="1076"/>
      <c r="D74" s="1077"/>
      <c r="E74" s="1055"/>
      <c r="F74" s="1079"/>
      <c r="G74" s="532"/>
      <c r="H74" s="1091"/>
      <c r="I74" s="1091"/>
      <c r="J74" s="1091"/>
      <c r="K74" s="1077"/>
      <c r="L74" s="1091"/>
      <c r="M74" s="1077"/>
      <c r="N74" s="1077"/>
      <c r="O74" s="1195" t="s">
        <v>255</v>
      </c>
      <c r="P74" s="1090"/>
      <c r="Q74" s="1090"/>
      <c r="R74" s="1090"/>
      <c r="S74" s="1090"/>
      <c r="T74" s="1196"/>
      <c r="U74" s="538" t="s">
        <v>286</v>
      </c>
      <c r="V74" s="1089" t="s">
        <v>257</v>
      </c>
      <c r="W74" s="1090"/>
      <c r="X74" s="528" t="s">
        <v>1</v>
      </c>
      <c r="Y74" s="539" t="s">
        <v>140</v>
      </c>
      <c r="Z74" s="797" t="s">
        <v>382</v>
      </c>
      <c r="AA74" s="1080"/>
      <c r="AB74" s="1214"/>
      <c r="AC74" s="1210"/>
      <c r="AD74" s="1003"/>
      <c r="AE74" s="1128"/>
      <c r="AF74" s="1128"/>
      <c r="AG74" s="1209"/>
      <c r="AH74" s="1210"/>
      <c r="AI74" s="1076"/>
      <c r="AJ74" s="1208"/>
    </row>
    <row r="75" spans="1:36" ht="57.75" customHeight="1" x14ac:dyDescent="0.2">
      <c r="B75" s="680" t="s">
        <v>96</v>
      </c>
      <c r="C75" s="1083" t="s">
        <v>434</v>
      </c>
      <c r="D75" s="673"/>
      <c r="E75" s="680" t="s">
        <v>287</v>
      </c>
      <c r="F75" s="1087" t="s">
        <v>475</v>
      </c>
      <c r="G75" s="524"/>
      <c r="H75" s="776" t="s">
        <v>264</v>
      </c>
      <c r="I75" s="776"/>
      <c r="J75" s="776"/>
      <c r="K75" s="537"/>
      <c r="L75" s="529" t="s">
        <v>288</v>
      </c>
      <c r="M75" s="525"/>
      <c r="N75" s="527" t="s">
        <v>266</v>
      </c>
      <c r="O75" s="680" t="s">
        <v>8</v>
      </c>
      <c r="P75" s="1022"/>
      <c r="Q75" s="1022"/>
      <c r="R75" s="1022"/>
      <c r="S75" s="1022"/>
      <c r="T75" s="656"/>
      <c r="U75" s="741" t="s">
        <v>256</v>
      </c>
      <c r="V75" s="741" t="s">
        <v>9</v>
      </c>
      <c r="W75" s="1022"/>
      <c r="X75" s="534" t="s">
        <v>415</v>
      </c>
      <c r="Y75" s="534" t="s">
        <v>80</v>
      </c>
      <c r="Z75" s="1016" t="s">
        <v>409</v>
      </c>
      <c r="AA75" s="1092"/>
      <c r="AB75" s="825">
        <v>2365.3000000000002</v>
      </c>
      <c r="AC75" s="825">
        <v>2265.3000000000002</v>
      </c>
      <c r="AD75" s="1002">
        <v>1022.7</v>
      </c>
      <c r="AE75" s="825">
        <f>10821.7-8035.7-786</f>
        <v>2000.0000000000009</v>
      </c>
      <c r="AF75" s="825">
        <f>2786-786</f>
        <v>2000</v>
      </c>
      <c r="AG75" s="825">
        <f>AF75</f>
        <v>2000</v>
      </c>
      <c r="AH75" s="846"/>
      <c r="AI75" s="680"/>
      <c r="AJ75" s="656"/>
    </row>
    <row r="76" spans="1:36" ht="42" customHeight="1" x14ac:dyDescent="0.2">
      <c r="B76" s="709"/>
      <c r="C76" s="672"/>
      <c r="D76" s="673"/>
      <c r="E76" s="709"/>
      <c r="F76" s="1088"/>
      <c r="G76" s="15"/>
      <c r="H76" s="741" t="s">
        <v>289</v>
      </c>
      <c r="I76" s="663"/>
      <c r="J76" s="663"/>
      <c r="K76" s="656"/>
      <c r="L76" s="741" t="s">
        <v>290</v>
      </c>
      <c r="M76" s="656"/>
      <c r="N76" s="741" t="s">
        <v>291</v>
      </c>
      <c r="O76" s="655"/>
      <c r="P76" s="663"/>
      <c r="Q76" s="663"/>
      <c r="R76" s="663"/>
      <c r="S76" s="663"/>
      <c r="T76" s="656"/>
      <c r="U76" s="656"/>
      <c r="V76" s="663"/>
      <c r="W76" s="1022"/>
      <c r="X76" s="383" t="s">
        <v>55</v>
      </c>
      <c r="Y76" s="89" t="s">
        <v>80</v>
      </c>
      <c r="Z76" s="1056" t="s">
        <v>549</v>
      </c>
      <c r="AA76" s="1057"/>
      <c r="AB76" s="822"/>
      <c r="AC76" s="822"/>
      <c r="AD76" s="824"/>
      <c r="AE76" s="822"/>
      <c r="AF76" s="822"/>
      <c r="AG76" s="845"/>
      <c r="AH76" s="846"/>
      <c r="AI76" s="655"/>
      <c r="AJ76" s="656"/>
    </row>
    <row r="77" spans="1:36" ht="13.5" hidden="1" customHeight="1" x14ac:dyDescent="0.2">
      <c r="B77" s="709"/>
      <c r="C77" s="672"/>
      <c r="D77" s="673"/>
      <c r="E77" s="709"/>
      <c r="F77" s="1088"/>
      <c r="G77" s="15"/>
      <c r="H77" s="761"/>
      <c r="I77" s="761"/>
      <c r="J77" s="761"/>
      <c r="K77" s="658"/>
      <c r="L77" s="761"/>
      <c r="M77" s="658"/>
      <c r="N77" s="658"/>
      <c r="O77" s="653" t="s">
        <v>293</v>
      </c>
      <c r="P77" s="661"/>
      <c r="Q77" s="661"/>
      <c r="R77" s="661"/>
      <c r="S77" s="661"/>
      <c r="T77" s="654"/>
      <c r="U77" s="484" t="s">
        <v>256</v>
      </c>
      <c r="V77" s="662" t="s">
        <v>257</v>
      </c>
      <c r="W77" s="661"/>
      <c r="X77" s="380" t="s">
        <v>22</v>
      </c>
      <c r="Y77" s="383" t="s">
        <v>80</v>
      </c>
      <c r="Z77" s="903" t="s">
        <v>385</v>
      </c>
      <c r="AA77" s="1039"/>
      <c r="AB77" s="822"/>
      <c r="AC77" s="822"/>
      <c r="AD77" s="825"/>
      <c r="AE77" s="822"/>
      <c r="AF77" s="822"/>
      <c r="AG77" s="845"/>
      <c r="AH77" s="846"/>
      <c r="AI77" s="655"/>
      <c r="AJ77" s="656"/>
    </row>
    <row r="78" spans="1:36" ht="54" customHeight="1" x14ac:dyDescent="0.2">
      <c r="A78" t="s">
        <v>139</v>
      </c>
      <c r="B78" s="653" t="s">
        <v>97</v>
      </c>
      <c r="C78" s="653" t="s">
        <v>460</v>
      </c>
      <c r="D78" s="654"/>
      <c r="E78" s="653" t="s">
        <v>294</v>
      </c>
      <c r="F78" s="664" t="s">
        <v>411</v>
      </c>
      <c r="G78" s="12"/>
      <c r="H78" s="1084" t="s">
        <v>276</v>
      </c>
      <c r="I78" s="1084"/>
      <c r="J78" s="55"/>
      <c r="K78" s="55"/>
      <c r="L78" s="56" t="s">
        <v>297</v>
      </c>
      <c r="M78" s="55"/>
      <c r="N78" s="57" t="s">
        <v>263</v>
      </c>
      <c r="O78" s="1054" t="s">
        <v>295</v>
      </c>
      <c r="P78" s="1059"/>
      <c r="Q78" s="1059"/>
      <c r="R78" s="1059"/>
      <c r="S78" s="1059"/>
      <c r="T78" s="1060"/>
      <c r="U78" s="1058" t="s">
        <v>256</v>
      </c>
      <c r="V78" s="1058" t="s">
        <v>296</v>
      </c>
      <c r="W78" s="1060"/>
      <c r="X78" s="410" t="s">
        <v>466</v>
      </c>
      <c r="Y78" s="411" t="s">
        <v>80</v>
      </c>
      <c r="Z78" s="1040" t="s">
        <v>549</v>
      </c>
      <c r="AA78" s="1041"/>
      <c r="AB78" s="821">
        <v>352484.8</v>
      </c>
      <c r="AC78" s="821">
        <v>352484.8</v>
      </c>
      <c r="AD78" s="823">
        <v>340661</v>
      </c>
      <c r="AE78" s="821">
        <v>341741.8</v>
      </c>
      <c r="AF78" s="821">
        <v>341741.8</v>
      </c>
      <c r="AG78" s="821">
        <f>AF78</f>
        <v>341741.8</v>
      </c>
      <c r="AH78" s="844"/>
      <c r="AI78" s="653"/>
      <c r="AJ78" s="654"/>
    </row>
    <row r="79" spans="1:36" ht="67.5" x14ac:dyDescent="0.2">
      <c r="B79" s="709"/>
      <c r="C79" s="655"/>
      <c r="D79" s="656"/>
      <c r="E79" s="709"/>
      <c r="F79" s="665"/>
      <c r="G79" s="15"/>
      <c r="H79" s="741" t="s">
        <v>264</v>
      </c>
      <c r="I79" s="663"/>
      <c r="J79" s="663"/>
      <c r="K79" s="656"/>
      <c r="L79" s="741" t="s">
        <v>298</v>
      </c>
      <c r="M79" s="656"/>
      <c r="N79" s="107" t="s">
        <v>266</v>
      </c>
      <c r="O79" s="655"/>
      <c r="P79" s="799"/>
      <c r="Q79" s="799"/>
      <c r="R79" s="799"/>
      <c r="S79" s="799"/>
      <c r="T79" s="656"/>
      <c r="U79" s="656"/>
      <c r="V79" s="799"/>
      <c r="W79" s="656"/>
      <c r="X79" s="412" t="s">
        <v>17</v>
      </c>
      <c r="Y79" s="379" t="s">
        <v>80</v>
      </c>
      <c r="Z79" s="1152" t="s">
        <v>549</v>
      </c>
      <c r="AA79" s="1153"/>
      <c r="AB79" s="822"/>
      <c r="AC79" s="822"/>
      <c r="AD79" s="824"/>
      <c r="AE79" s="822"/>
      <c r="AF79" s="822"/>
      <c r="AG79" s="845"/>
      <c r="AH79" s="846"/>
      <c r="AI79" s="655"/>
      <c r="AJ79" s="656"/>
    </row>
    <row r="80" spans="1:36" ht="40.5" x14ac:dyDescent="0.25">
      <c r="B80" s="709"/>
      <c r="C80" s="655"/>
      <c r="D80" s="656"/>
      <c r="E80" s="709"/>
      <c r="F80" s="665"/>
      <c r="G80" s="15"/>
      <c r="H80" s="741" t="s">
        <v>299</v>
      </c>
      <c r="I80" s="663"/>
      <c r="J80" s="663"/>
      <c r="K80" s="656"/>
      <c r="L80" s="741" t="s">
        <v>256</v>
      </c>
      <c r="M80" s="656"/>
      <c r="N80" s="741" t="s">
        <v>300</v>
      </c>
      <c r="O80" s="15"/>
      <c r="W80" s="6"/>
      <c r="X80" s="383" t="s">
        <v>27</v>
      </c>
      <c r="Y80" s="76" t="s">
        <v>80</v>
      </c>
      <c r="Z80" s="1081" t="s">
        <v>551</v>
      </c>
      <c r="AA80" s="1082"/>
      <c r="AB80" s="822"/>
      <c r="AC80" s="822"/>
      <c r="AD80" s="824"/>
      <c r="AE80" s="822"/>
      <c r="AF80" s="822"/>
      <c r="AG80" s="845"/>
      <c r="AH80" s="846"/>
      <c r="AI80" s="655"/>
      <c r="AJ80" s="656"/>
    </row>
    <row r="81" spans="2:36" s="359" customFormat="1" ht="121.5" x14ac:dyDescent="0.2">
      <c r="B81" s="709"/>
      <c r="C81" s="655"/>
      <c r="D81" s="656"/>
      <c r="E81" s="709"/>
      <c r="F81" s="665"/>
      <c r="G81" s="360"/>
      <c r="H81" s="1017"/>
      <c r="I81" s="663"/>
      <c r="J81" s="663"/>
      <c r="K81" s="656"/>
      <c r="L81" s="1017"/>
      <c r="M81" s="656"/>
      <c r="N81" s="741"/>
      <c r="O81" s="360"/>
      <c r="W81" s="363"/>
      <c r="X81" s="413" t="s">
        <v>479</v>
      </c>
      <c r="Y81" s="414" t="s">
        <v>80</v>
      </c>
      <c r="Z81" s="1056" t="s">
        <v>551</v>
      </c>
      <c r="AA81" s="1057"/>
      <c r="AB81" s="846"/>
      <c r="AC81" s="822"/>
      <c r="AD81" s="824"/>
      <c r="AE81" s="822"/>
      <c r="AF81" s="822"/>
      <c r="AG81" s="845"/>
      <c r="AH81" s="846"/>
      <c r="AI81" s="655"/>
      <c r="AJ81" s="656"/>
    </row>
    <row r="82" spans="2:36" s="359" customFormat="1" ht="67.5" x14ac:dyDescent="0.2">
      <c r="B82" s="709"/>
      <c r="C82" s="655"/>
      <c r="D82" s="656"/>
      <c r="E82" s="709"/>
      <c r="F82" s="665"/>
      <c r="G82" s="360"/>
      <c r="H82" s="1017"/>
      <c r="I82" s="663"/>
      <c r="J82" s="663"/>
      <c r="K82" s="656"/>
      <c r="L82" s="1017"/>
      <c r="M82" s="656"/>
      <c r="N82" s="741"/>
      <c r="O82" s="360"/>
      <c r="W82" s="363"/>
      <c r="X82" s="415" t="s">
        <v>480</v>
      </c>
      <c r="Y82" s="377" t="s">
        <v>80</v>
      </c>
      <c r="Z82" s="1056" t="s">
        <v>551</v>
      </c>
      <c r="AA82" s="1057"/>
      <c r="AB82" s="846"/>
      <c r="AC82" s="822"/>
      <c r="AD82" s="824"/>
      <c r="AE82" s="822"/>
      <c r="AF82" s="822"/>
      <c r="AG82" s="845"/>
      <c r="AH82" s="846"/>
      <c r="AI82" s="655"/>
      <c r="AJ82" s="656"/>
    </row>
    <row r="83" spans="2:36" s="359" customFormat="1" ht="69" customHeight="1" x14ac:dyDescent="0.2">
      <c r="B83" s="709"/>
      <c r="C83" s="655"/>
      <c r="D83" s="656"/>
      <c r="E83" s="709"/>
      <c r="F83" s="665"/>
      <c r="G83" s="360"/>
      <c r="H83" s="1017"/>
      <c r="I83" s="663"/>
      <c r="J83" s="663"/>
      <c r="K83" s="656"/>
      <c r="L83" s="1017"/>
      <c r="M83" s="656"/>
      <c r="N83" s="741"/>
      <c r="O83" s="360"/>
      <c r="W83" s="363"/>
      <c r="X83" s="383" t="s">
        <v>481</v>
      </c>
      <c r="Y83" s="389" t="s">
        <v>80</v>
      </c>
      <c r="Z83" s="902" t="s">
        <v>549</v>
      </c>
      <c r="AA83" s="1039"/>
      <c r="AB83" s="846"/>
      <c r="AC83" s="822"/>
      <c r="AD83" s="824"/>
      <c r="AE83" s="822"/>
      <c r="AF83" s="822"/>
      <c r="AG83" s="845"/>
      <c r="AH83" s="846"/>
      <c r="AI83" s="655"/>
      <c r="AJ83" s="656"/>
    </row>
    <row r="84" spans="2:36" s="631" customFormat="1" ht="94.5" x14ac:dyDescent="0.25">
      <c r="B84" s="709"/>
      <c r="C84" s="655"/>
      <c r="D84" s="656"/>
      <c r="E84" s="709"/>
      <c r="F84" s="665"/>
      <c r="G84" s="634"/>
      <c r="H84" s="1017"/>
      <c r="I84" s="663"/>
      <c r="J84" s="663"/>
      <c r="K84" s="656"/>
      <c r="L84" s="1017"/>
      <c r="M84" s="656"/>
      <c r="N84" s="741"/>
      <c r="O84" s="634"/>
      <c r="W84" s="636"/>
      <c r="X84" s="429" t="s">
        <v>542</v>
      </c>
      <c r="Y84" s="1284" t="s">
        <v>80</v>
      </c>
      <c r="Z84" s="775" t="s">
        <v>539</v>
      </c>
      <c r="AA84" s="775"/>
      <c r="AB84" s="846"/>
      <c r="AC84" s="822"/>
      <c r="AD84" s="824"/>
      <c r="AE84" s="822"/>
      <c r="AF84" s="822"/>
      <c r="AG84" s="845"/>
      <c r="AH84" s="846"/>
      <c r="AI84" s="655"/>
      <c r="AJ84" s="656"/>
    </row>
    <row r="85" spans="2:36" s="631" customFormat="1" ht="67.5" x14ac:dyDescent="0.25">
      <c r="B85" s="709"/>
      <c r="C85" s="655"/>
      <c r="D85" s="656"/>
      <c r="E85" s="709"/>
      <c r="F85" s="665"/>
      <c r="G85" s="634"/>
      <c r="H85" s="1017"/>
      <c r="I85" s="663"/>
      <c r="J85" s="663"/>
      <c r="K85" s="656"/>
      <c r="L85" s="1017"/>
      <c r="M85" s="656"/>
      <c r="N85" s="741"/>
      <c r="O85" s="634"/>
      <c r="W85" s="636"/>
      <c r="X85" s="429" t="s">
        <v>547</v>
      </c>
      <c r="Y85" s="633" t="s">
        <v>80</v>
      </c>
      <c r="Z85" s="775" t="s">
        <v>546</v>
      </c>
      <c r="AA85" s="775"/>
      <c r="AB85" s="846"/>
      <c r="AC85" s="822"/>
      <c r="AD85" s="824"/>
      <c r="AE85" s="822"/>
      <c r="AF85" s="822"/>
      <c r="AG85" s="845"/>
      <c r="AH85" s="846"/>
      <c r="AI85" s="655"/>
      <c r="AJ85" s="656"/>
    </row>
    <row r="86" spans="2:36" s="631" customFormat="1" ht="81" x14ac:dyDescent="0.2">
      <c r="B86" s="709"/>
      <c r="C86" s="655"/>
      <c r="D86" s="656"/>
      <c r="E86" s="709"/>
      <c r="F86" s="665"/>
      <c r="G86" s="634"/>
      <c r="H86" s="1017"/>
      <c r="I86" s="663"/>
      <c r="J86" s="663"/>
      <c r="K86" s="656"/>
      <c r="L86" s="1017"/>
      <c r="M86" s="656"/>
      <c r="N86" s="741"/>
      <c r="O86" s="634"/>
      <c r="W86" s="636"/>
      <c r="X86" s="633" t="s">
        <v>545</v>
      </c>
      <c r="Y86" s="633" t="s">
        <v>80</v>
      </c>
      <c r="Z86" s="740" t="s">
        <v>546</v>
      </c>
      <c r="AA86" s="660"/>
      <c r="AB86" s="846"/>
      <c r="AC86" s="822"/>
      <c r="AD86" s="824"/>
      <c r="AE86" s="822"/>
      <c r="AF86" s="822"/>
      <c r="AG86" s="845"/>
      <c r="AH86" s="846"/>
      <c r="AI86" s="655"/>
      <c r="AJ86" s="656"/>
    </row>
    <row r="87" spans="2:36" s="511" customFormat="1" ht="81" customHeight="1" x14ac:dyDescent="0.2">
      <c r="B87" s="709"/>
      <c r="C87" s="655"/>
      <c r="D87" s="656"/>
      <c r="E87" s="709"/>
      <c r="F87" s="665"/>
      <c r="G87" s="515"/>
      <c r="H87" s="1017"/>
      <c r="I87" s="663"/>
      <c r="J87" s="663"/>
      <c r="K87" s="656"/>
      <c r="L87" s="1017"/>
      <c r="M87" s="656"/>
      <c r="N87" s="741"/>
      <c r="O87" s="515"/>
      <c r="W87" s="520"/>
      <c r="X87" s="403" t="s">
        <v>482</v>
      </c>
      <c r="Y87" s="616" t="s">
        <v>80</v>
      </c>
      <c r="Z87" s="779" t="s">
        <v>552</v>
      </c>
      <c r="AA87" s="779"/>
      <c r="AB87" s="846"/>
      <c r="AC87" s="822"/>
      <c r="AD87" s="825"/>
      <c r="AE87" s="822"/>
      <c r="AF87" s="822"/>
      <c r="AG87" s="845"/>
      <c r="AH87" s="846"/>
      <c r="AI87" s="655"/>
      <c r="AJ87" s="656"/>
    </row>
    <row r="88" spans="2:36" ht="54" x14ac:dyDescent="0.2">
      <c r="B88" s="653" t="s">
        <v>98</v>
      </c>
      <c r="C88" s="670" t="s">
        <v>435</v>
      </c>
      <c r="D88" s="671"/>
      <c r="E88" s="653" t="s">
        <v>301</v>
      </c>
      <c r="F88" s="653" t="s">
        <v>474</v>
      </c>
      <c r="G88" s="12"/>
      <c r="H88" s="2"/>
      <c r="I88" s="2"/>
      <c r="J88" s="2"/>
      <c r="K88" s="2"/>
      <c r="L88" s="2"/>
      <c r="M88" s="2"/>
      <c r="N88" s="3"/>
      <c r="O88" s="653" t="s">
        <v>302</v>
      </c>
      <c r="P88" s="661"/>
      <c r="Q88" s="661"/>
      <c r="R88" s="661"/>
      <c r="S88" s="661"/>
      <c r="T88" s="654"/>
      <c r="U88" s="662" t="s">
        <v>256</v>
      </c>
      <c r="V88" s="662" t="s">
        <v>303</v>
      </c>
      <c r="W88" s="661"/>
      <c r="X88" s="517" t="s">
        <v>16</v>
      </c>
      <c r="Y88" s="517" t="s">
        <v>80</v>
      </c>
      <c r="Z88" s="775" t="s">
        <v>549</v>
      </c>
      <c r="AA88" s="775"/>
      <c r="AB88" s="923">
        <v>67091.5</v>
      </c>
      <c r="AC88" s="821">
        <v>66717.899999999994</v>
      </c>
      <c r="AD88" s="823">
        <f>63409.1+2056.5-11236.2+7955.6+3090.8+365.7+2814.5+5410-186.7-1561.1-154.5</f>
        <v>71963.7</v>
      </c>
      <c r="AE88" s="821">
        <v>59381</v>
      </c>
      <c r="AF88" s="821">
        <v>53490.3</v>
      </c>
      <c r="AG88" s="821">
        <v>33096.699999999997</v>
      </c>
      <c r="AH88" s="844"/>
      <c r="AI88" s="653"/>
      <c r="AJ88" s="654"/>
    </row>
    <row r="89" spans="2:36" ht="94.5" x14ac:dyDescent="0.2">
      <c r="B89" s="709"/>
      <c r="C89" s="672"/>
      <c r="D89" s="673"/>
      <c r="E89" s="709"/>
      <c r="F89" s="709"/>
      <c r="G89" s="15"/>
      <c r="H89" s="741" t="s">
        <v>264</v>
      </c>
      <c r="I89" s="663"/>
      <c r="J89" s="663"/>
      <c r="K89" s="656"/>
      <c r="L89" s="741" t="s">
        <v>304</v>
      </c>
      <c r="M89" s="656"/>
      <c r="N89" s="263" t="s">
        <v>266</v>
      </c>
      <c r="O89" s="655"/>
      <c r="P89" s="663"/>
      <c r="Q89" s="663"/>
      <c r="R89" s="663"/>
      <c r="S89" s="663"/>
      <c r="T89" s="656"/>
      <c r="U89" s="656"/>
      <c r="V89" s="663"/>
      <c r="W89" s="656"/>
      <c r="X89" s="426" t="s">
        <v>470</v>
      </c>
      <c r="Y89" s="465" t="s">
        <v>80</v>
      </c>
      <c r="Z89" s="740" t="s">
        <v>468</v>
      </c>
      <c r="AA89" s="660"/>
      <c r="AB89" s="822"/>
      <c r="AC89" s="822"/>
      <c r="AD89" s="824"/>
      <c r="AE89" s="822"/>
      <c r="AF89" s="822"/>
      <c r="AG89" s="845"/>
      <c r="AH89" s="846"/>
      <c r="AI89" s="655"/>
      <c r="AJ89" s="656"/>
    </row>
    <row r="90" spans="2:36" ht="12.75" hidden="1" customHeight="1" x14ac:dyDescent="0.2">
      <c r="B90" s="709"/>
      <c r="C90" s="672"/>
      <c r="D90" s="673"/>
      <c r="E90" s="709"/>
      <c r="F90" s="709"/>
      <c r="G90" s="15"/>
      <c r="H90" s="761"/>
      <c r="I90" s="761"/>
      <c r="J90" s="761"/>
      <c r="K90" s="658"/>
      <c r="L90" s="761"/>
      <c r="M90" s="658"/>
      <c r="N90" s="266"/>
      <c r="O90" s="653" t="s">
        <v>309</v>
      </c>
      <c r="P90" s="661"/>
      <c r="Q90" s="661"/>
      <c r="R90" s="661"/>
      <c r="S90" s="661"/>
      <c r="T90" s="654"/>
      <c r="U90" s="678" t="s">
        <v>256</v>
      </c>
      <c r="V90" s="662" t="s">
        <v>310</v>
      </c>
      <c r="W90" s="654"/>
      <c r="X90" s="369"/>
      <c r="Y90" s="66"/>
      <c r="Z90" s="82"/>
      <c r="AA90" s="83"/>
      <c r="AB90" s="822"/>
      <c r="AC90" s="822"/>
      <c r="AD90" s="824"/>
      <c r="AE90" s="822"/>
      <c r="AF90" s="822"/>
      <c r="AG90" s="845"/>
      <c r="AH90" s="846"/>
      <c r="AI90" s="655"/>
      <c r="AJ90" s="656"/>
    </row>
    <row r="91" spans="2:36" ht="94.5" x14ac:dyDescent="0.2">
      <c r="B91" s="709"/>
      <c r="C91" s="672"/>
      <c r="D91" s="673"/>
      <c r="E91" s="709"/>
      <c r="F91" s="709"/>
      <c r="G91" s="15"/>
      <c r="H91" s="741" t="s">
        <v>305</v>
      </c>
      <c r="I91" s="663"/>
      <c r="J91" s="663"/>
      <c r="K91" s="656"/>
      <c r="L91" s="741" t="s">
        <v>307</v>
      </c>
      <c r="M91" s="656"/>
      <c r="N91" s="555" t="s">
        <v>306</v>
      </c>
      <c r="O91" s="655"/>
      <c r="P91" s="663"/>
      <c r="Q91" s="663"/>
      <c r="R91" s="663"/>
      <c r="S91" s="663"/>
      <c r="T91" s="656"/>
      <c r="U91" s="679"/>
      <c r="V91" s="663"/>
      <c r="W91" s="1022"/>
      <c r="X91" s="383" t="s">
        <v>415</v>
      </c>
      <c r="Y91" s="387" t="s">
        <v>80</v>
      </c>
      <c r="Z91" s="775" t="s">
        <v>409</v>
      </c>
      <c r="AA91" s="775"/>
      <c r="AB91" s="846"/>
      <c r="AC91" s="822"/>
      <c r="AD91" s="824"/>
      <c r="AE91" s="822"/>
      <c r="AF91" s="822"/>
      <c r="AG91" s="845"/>
      <c r="AH91" s="846"/>
      <c r="AI91" s="655"/>
      <c r="AJ91" s="656"/>
    </row>
    <row r="92" spans="2:36" s="219" customFormat="1" ht="56.25" customHeight="1" x14ac:dyDescent="0.2">
      <c r="B92" s="709"/>
      <c r="C92" s="672"/>
      <c r="D92" s="673"/>
      <c r="E92" s="709"/>
      <c r="F92" s="709"/>
      <c r="G92" s="217"/>
      <c r="H92" s="220"/>
      <c r="I92" s="222"/>
      <c r="J92" s="222"/>
      <c r="K92" s="218"/>
      <c r="L92" s="220"/>
      <c r="M92" s="218"/>
      <c r="N92" s="221"/>
      <c r="O92" s="772"/>
      <c r="P92" s="1022"/>
      <c r="Q92" s="1022"/>
      <c r="R92" s="1022"/>
      <c r="S92" s="1022"/>
      <c r="T92" s="656"/>
      <c r="U92" s="773"/>
      <c r="V92" s="919"/>
      <c r="W92" s="1022"/>
      <c r="X92" s="427" t="s">
        <v>418</v>
      </c>
      <c r="Y92" s="416" t="s">
        <v>80</v>
      </c>
      <c r="Z92" s="1061" t="s">
        <v>374</v>
      </c>
      <c r="AA92" s="1062"/>
      <c r="AB92" s="846"/>
      <c r="AC92" s="822"/>
      <c r="AD92" s="824"/>
      <c r="AE92" s="822"/>
      <c r="AF92" s="822"/>
      <c r="AG92" s="845"/>
      <c r="AH92" s="846"/>
      <c r="AI92" s="655"/>
      <c r="AJ92" s="656"/>
    </row>
    <row r="93" spans="2:36" s="286" customFormat="1" ht="82.5" customHeight="1" x14ac:dyDescent="0.25">
      <c r="B93" s="709"/>
      <c r="C93" s="672"/>
      <c r="D93" s="673"/>
      <c r="E93" s="709"/>
      <c r="F93" s="709"/>
      <c r="G93" s="290"/>
      <c r="H93" s="288"/>
      <c r="I93" s="291"/>
      <c r="J93" s="291"/>
      <c r="K93" s="287"/>
      <c r="L93" s="288"/>
      <c r="M93" s="287"/>
      <c r="N93" s="289"/>
      <c r="O93" s="772"/>
      <c r="P93" s="1022"/>
      <c r="Q93" s="1022"/>
      <c r="R93" s="1022"/>
      <c r="S93" s="1022"/>
      <c r="T93" s="656"/>
      <c r="U93" s="773"/>
      <c r="V93" s="919"/>
      <c r="W93" s="1022"/>
      <c r="X93" s="244" t="s">
        <v>483</v>
      </c>
      <c r="Y93" s="416" t="s">
        <v>80</v>
      </c>
      <c r="Z93" s="1061" t="s">
        <v>384</v>
      </c>
      <c r="AA93" s="1062"/>
      <c r="AB93" s="846"/>
      <c r="AC93" s="822"/>
      <c r="AD93" s="824"/>
      <c r="AE93" s="822"/>
      <c r="AF93" s="822"/>
      <c r="AG93" s="845"/>
      <c r="AH93" s="846"/>
      <c r="AI93" s="655"/>
      <c r="AJ93" s="656"/>
    </row>
    <row r="94" spans="2:36" ht="81" customHeight="1" x14ac:dyDescent="0.25">
      <c r="B94" s="709"/>
      <c r="C94" s="672"/>
      <c r="D94" s="673"/>
      <c r="E94" s="709"/>
      <c r="F94" s="709"/>
      <c r="G94" s="15"/>
      <c r="H94" s="741" t="s">
        <v>305</v>
      </c>
      <c r="I94" s="663"/>
      <c r="J94" s="663"/>
      <c r="K94" s="656"/>
      <c r="L94" s="741" t="s">
        <v>308</v>
      </c>
      <c r="M94" s="656"/>
      <c r="N94" s="121" t="s">
        <v>306</v>
      </c>
      <c r="O94" s="655"/>
      <c r="P94" s="663"/>
      <c r="Q94" s="663"/>
      <c r="R94" s="663"/>
      <c r="S94" s="663"/>
      <c r="T94" s="656"/>
      <c r="U94" s="656"/>
      <c r="V94" s="663"/>
      <c r="W94" s="1022"/>
      <c r="X94" s="244" t="s">
        <v>484</v>
      </c>
      <c r="Y94" s="416" t="s">
        <v>80</v>
      </c>
      <c r="Z94" s="1061" t="s">
        <v>408</v>
      </c>
      <c r="AA94" s="1062"/>
      <c r="AB94" s="822"/>
      <c r="AC94" s="822"/>
      <c r="AD94" s="824"/>
      <c r="AE94" s="822"/>
      <c r="AF94" s="822"/>
      <c r="AG94" s="845"/>
      <c r="AH94" s="846"/>
      <c r="AI94" s="655"/>
      <c r="AJ94" s="656"/>
    </row>
    <row r="95" spans="2:36" s="602" customFormat="1" ht="81" customHeight="1" x14ac:dyDescent="0.25">
      <c r="B95" s="709"/>
      <c r="C95" s="672"/>
      <c r="D95" s="673"/>
      <c r="E95" s="709"/>
      <c r="F95" s="709"/>
      <c r="G95" s="604"/>
      <c r="H95" s="601"/>
      <c r="K95" s="609"/>
      <c r="L95" s="601"/>
      <c r="M95" s="609"/>
      <c r="N95" s="600"/>
      <c r="O95" s="609"/>
      <c r="T95" s="609"/>
      <c r="U95" s="609"/>
      <c r="W95" s="609"/>
      <c r="X95" s="244" t="s">
        <v>553</v>
      </c>
      <c r="Y95" s="610" t="s">
        <v>80</v>
      </c>
      <c r="Z95" s="1061" t="s">
        <v>485</v>
      </c>
      <c r="AA95" s="1062"/>
      <c r="AB95" s="822"/>
      <c r="AC95" s="822"/>
      <c r="AD95" s="824"/>
      <c r="AE95" s="822"/>
      <c r="AF95" s="822"/>
      <c r="AG95" s="845"/>
      <c r="AH95" s="846"/>
      <c r="AI95" s="655"/>
      <c r="AJ95" s="656"/>
    </row>
    <row r="96" spans="2:36" ht="81" customHeight="1" x14ac:dyDescent="0.25">
      <c r="B96" s="765"/>
      <c r="C96" s="1031"/>
      <c r="D96" s="1032"/>
      <c r="E96" s="765"/>
      <c r="F96" s="765"/>
      <c r="G96" s="13"/>
      <c r="H96" s="8"/>
      <c r="I96" s="8"/>
      <c r="J96" s="8"/>
      <c r="K96" s="8"/>
      <c r="L96" s="8"/>
      <c r="M96" s="8"/>
      <c r="N96" s="9"/>
      <c r="X96" s="244" t="s">
        <v>554</v>
      </c>
      <c r="Y96" s="490" t="s">
        <v>80</v>
      </c>
      <c r="Z96" s="1061" t="s">
        <v>555</v>
      </c>
      <c r="AA96" s="1062"/>
      <c r="AB96" s="848"/>
      <c r="AC96" s="848"/>
      <c r="AD96" s="825"/>
      <c r="AE96" s="848"/>
      <c r="AF96" s="848"/>
      <c r="AG96" s="884"/>
      <c r="AH96" s="885"/>
      <c r="AI96" s="657"/>
      <c r="AJ96" s="658"/>
    </row>
    <row r="97" spans="2:36" ht="54" customHeight="1" x14ac:dyDescent="0.2">
      <c r="B97" s="653" t="s">
        <v>99</v>
      </c>
      <c r="C97" s="670" t="s">
        <v>436</v>
      </c>
      <c r="D97" s="671"/>
      <c r="E97" s="653" t="s">
        <v>311</v>
      </c>
      <c r="F97" s="653" t="s">
        <v>312</v>
      </c>
      <c r="G97" s="12"/>
      <c r="H97" s="2"/>
      <c r="I97" s="2"/>
      <c r="J97" s="2"/>
      <c r="K97" s="2"/>
      <c r="L97" s="2"/>
      <c r="M97" s="2"/>
      <c r="N97" s="557"/>
      <c r="O97" s="961" t="s">
        <v>274</v>
      </c>
      <c r="P97" s="802"/>
      <c r="Q97" s="802"/>
      <c r="R97" s="802"/>
      <c r="S97" s="802"/>
      <c r="T97" s="1053"/>
      <c r="U97" s="559" t="s">
        <v>256</v>
      </c>
      <c r="V97" s="558" t="s">
        <v>275</v>
      </c>
      <c r="W97" s="561"/>
      <c r="X97" s="414" t="s">
        <v>16</v>
      </c>
      <c r="Y97" s="385" t="s">
        <v>80</v>
      </c>
      <c r="Z97" s="740" t="s">
        <v>549</v>
      </c>
      <c r="AA97" s="660"/>
      <c r="AB97" s="923">
        <v>22860.2</v>
      </c>
      <c r="AC97" s="821">
        <v>22860.2</v>
      </c>
      <c r="AD97" s="823">
        <f>23902.2-288.5</f>
        <v>23613.7</v>
      </c>
      <c r="AE97" s="821">
        <v>24627.9</v>
      </c>
      <c r="AF97" s="821">
        <v>26351.9</v>
      </c>
      <c r="AG97" s="821">
        <v>28064.7</v>
      </c>
      <c r="AH97" s="844"/>
      <c r="AI97" s="653"/>
      <c r="AJ97" s="654"/>
    </row>
    <row r="98" spans="2:36" ht="108" x14ac:dyDescent="0.2">
      <c r="B98" s="709"/>
      <c r="C98" s="672"/>
      <c r="D98" s="673"/>
      <c r="E98" s="709"/>
      <c r="F98" s="709"/>
      <c r="G98" s="15"/>
      <c r="H98" s="741" t="s">
        <v>264</v>
      </c>
      <c r="I98" s="663"/>
      <c r="J98" s="663"/>
      <c r="K98" s="656"/>
      <c r="L98" s="741" t="s">
        <v>313</v>
      </c>
      <c r="M98" s="656"/>
      <c r="N98" s="1017" t="s">
        <v>266</v>
      </c>
      <c r="O98" s="1051" t="s">
        <v>314</v>
      </c>
      <c r="P98" s="661"/>
      <c r="Q98" s="661"/>
      <c r="R98" s="661"/>
      <c r="S98" s="661"/>
      <c r="T98" s="654"/>
      <c r="U98" s="556" t="s">
        <v>284</v>
      </c>
      <c r="V98" s="915" t="s">
        <v>315</v>
      </c>
      <c r="W98" s="1052"/>
      <c r="X98" s="554" t="s">
        <v>486</v>
      </c>
      <c r="Y98" s="416" t="s">
        <v>80</v>
      </c>
      <c r="Z98" s="740" t="s">
        <v>556</v>
      </c>
      <c r="AA98" s="660"/>
      <c r="AB98" s="822"/>
      <c r="AC98" s="822"/>
      <c r="AD98" s="824"/>
      <c r="AE98" s="822"/>
      <c r="AF98" s="822"/>
      <c r="AG98" s="845"/>
      <c r="AH98" s="846"/>
      <c r="AI98" s="655"/>
      <c r="AJ98" s="656"/>
    </row>
    <row r="99" spans="2:36" ht="54" x14ac:dyDescent="0.2">
      <c r="B99" s="709"/>
      <c r="C99" s="672"/>
      <c r="D99" s="673"/>
      <c r="E99" s="709"/>
      <c r="F99" s="709"/>
      <c r="G99" s="15"/>
      <c r="H99" s="663"/>
      <c r="I99" s="663"/>
      <c r="J99" s="663"/>
      <c r="K99" s="656"/>
      <c r="L99" s="663"/>
      <c r="M99" s="656"/>
      <c r="N99" s="1022"/>
      <c r="O99" s="564"/>
      <c r="P99" s="565"/>
      <c r="Q99" s="565"/>
      <c r="R99" s="565"/>
      <c r="S99" s="565"/>
      <c r="T99" s="565"/>
      <c r="U99" s="566"/>
      <c r="V99" s="560"/>
      <c r="W99" s="562"/>
      <c r="X99" s="563" t="s">
        <v>487</v>
      </c>
      <c r="Y99" s="490" t="s">
        <v>80</v>
      </c>
      <c r="Z99" s="740" t="s">
        <v>488</v>
      </c>
      <c r="AA99" s="660"/>
      <c r="AB99" s="822"/>
      <c r="AC99" s="822"/>
      <c r="AD99" s="825"/>
      <c r="AE99" s="822"/>
      <c r="AF99" s="822"/>
      <c r="AG99" s="845"/>
      <c r="AH99" s="846"/>
      <c r="AI99" s="655"/>
      <c r="AJ99" s="656"/>
    </row>
    <row r="100" spans="2:36" ht="12.75" customHeight="1" x14ac:dyDescent="0.2">
      <c r="B100" s="653" t="s">
        <v>100</v>
      </c>
      <c r="C100" s="670" t="s">
        <v>437</v>
      </c>
      <c r="D100" s="671"/>
      <c r="E100" s="653" t="s">
        <v>316</v>
      </c>
      <c r="F100" s="653" t="s">
        <v>425</v>
      </c>
      <c r="G100" s="12"/>
      <c r="H100" s="2"/>
      <c r="I100" s="2"/>
      <c r="J100" s="2"/>
      <c r="K100" s="2"/>
      <c r="L100" s="2"/>
      <c r="M100" s="2"/>
      <c r="N100" s="3"/>
      <c r="O100" s="680" t="s">
        <v>317</v>
      </c>
      <c r="P100" s="1022"/>
      <c r="Q100" s="1022"/>
      <c r="R100" s="1022"/>
      <c r="S100" s="1022"/>
      <c r="T100" s="656"/>
      <c r="U100" s="741" t="s">
        <v>318</v>
      </c>
      <c r="V100" s="741" t="s">
        <v>319</v>
      </c>
      <c r="W100" s="1022"/>
      <c r="X100" s="1050" t="s">
        <v>496</v>
      </c>
      <c r="Y100" s="841" t="s">
        <v>80</v>
      </c>
      <c r="Z100" s="1240" t="s">
        <v>549</v>
      </c>
      <c r="AA100" s="1241"/>
      <c r="AB100" s="821">
        <v>1109.8</v>
      </c>
      <c r="AC100" s="821">
        <v>1109.8</v>
      </c>
      <c r="AD100" s="823">
        <v>1606.4</v>
      </c>
      <c r="AE100" s="821">
        <v>30563.9</v>
      </c>
      <c r="AF100" s="821">
        <v>9052.5</v>
      </c>
      <c r="AG100" s="821">
        <v>9064.1</v>
      </c>
      <c r="AH100" s="844"/>
      <c r="AI100" s="653"/>
      <c r="AJ100" s="654"/>
    </row>
    <row r="101" spans="2:36" ht="54" customHeight="1" x14ac:dyDescent="0.2">
      <c r="B101" s="709"/>
      <c r="C101" s="672"/>
      <c r="D101" s="673"/>
      <c r="E101" s="709"/>
      <c r="F101" s="709"/>
      <c r="G101" s="15"/>
      <c r="H101" s="776" t="s">
        <v>264</v>
      </c>
      <c r="I101" s="776"/>
      <c r="J101" s="776"/>
      <c r="K101" s="293"/>
      <c r="L101" s="297" t="s">
        <v>320</v>
      </c>
      <c r="M101" s="293"/>
      <c r="N101" s="300" t="s">
        <v>266</v>
      </c>
      <c r="O101" s="655"/>
      <c r="P101" s="663"/>
      <c r="Q101" s="663"/>
      <c r="R101" s="663"/>
      <c r="S101" s="663"/>
      <c r="T101" s="656"/>
      <c r="U101" s="656"/>
      <c r="V101" s="663"/>
      <c r="W101" s="1022"/>
      <c r="X101" s="930"/>
      <c r="Y101" s="1038"/>
      <c r="Z101" s="1040"/>
      <c r="AA101" s="1041"/>
      <c r="AB101" s="822"/>
      <c r="AC101" s="822"/>
      <c r="AD101" s="824"/>
      <c r="AE101" s="822"/>
      <c r="AF101" s="822"/>
      <c r="AG101" s="845"/>
      <c r="AH101" s="846"/>
      <c r="AI101" s="655"/>
      <c r="AJ101" s="656"/>
    </row>
    <row r="102" spans="2:36" ht="94.5" x14ac:dyDescent="0.2">
      <c r="B102" s="709"/>
      <c r="C102" s="672"/>
      <c r="D102" s="673"/>
      <c r="E102" s="709"/>
      <c r="F102" s="709"/>
      <c r="G102" s="15"/>
      <c r="H102" s="741" t="s">
        <v>324</v>
      </c>
      <c r="I102" s="663"/>
      <c r="J102" s="663"/>
      <c r="K102" s="656"/>
      <c r="L102" s="741" t="s">
        <v>325</v>
      </c>
      <c r="M102" s="656"/>
      <c r="N102" s="16" t="s">
        <v>326</v>
      </c>
      <c r="O102" s="657"/>
      <c r="P102" s="761"/>
      <c r="Q102" s="761"/>
      <c r="R102" s="761"/>
      <c r="S102" s="761"/>
      <c r="T102" s="658"/>
      <c r="U102" s="658"/>
      <c r="V102" s="761"/>
      <c r="W102" s="658"/>
      <c r="X102" s="426" t="s">
        <v>470</v>
      </c>
      <c r="Y102" s="383" t="s">
        <v>80</v>
      </c>
      <c r="Z102" s="740" t="s">
        <v>468</v>
      </c>
      <c r="AA102" s="660"/>
      <c r="AB102" s="822"/>
      <c r="AC102" s="822"/>
      <c r="AD102" s="824"/>
      <c r="AE102" s="822"/>
      <c r="AF102" s="822"/>
      <c r="AG102" s="845"/>
      <c r="AH102" s="846"/>
      <c r="AI102" s="655"/>
      <c r="AJ102" s="656"/>
    </row>
    <row r="103" spans="2:36" s="511" customFormat="1" ht="94.5" x14ac:dyDescent="0.2">
      <c r="B103" s="709"/>
      <c r="C103" s="672"/>
      <c r="D103" s="673"/>
      <c r="E103" s="709"/>
      <c r="F103" s="709"/>
      <c r="G103" s="515"/>
      <c r="H103" s="519"/>
      <c r="K103" s="512"/>
      <c r="L103" s="519"/>
      <c r="M103" s="512"/>
      <c r="N103" s="510"/>
      <c r="O103" s="516"/>
      <c r="P103" s="520"/>
      <c r="Q103" s="520"/>
      <c r="R103" s="520"/>
      <c r="S103" s="520"/>
      <c r="T103" s="512"/>
      <c r="U103" s="514"/>
      <c r="V103" s="513"/>
      <c r="W103" s="520"/>
      <c r="X103" s="517" t="s">
        <v>415</v>
      </c>
      <c r="Y103" s="517" t="s">
        <v>80</v>
      </c>
      <c r="Z103" s="775" t="s">
        <v>409</v>
      </c>
      <c r="AA103" s="775"/>
      <c r="AB103" s="846"/>
      <c r="AC103" s="822"/>
      <c r="AD103" s="1003"/>
      <c r="AE103" s="822"/>
      <c r="AF103" s="822"/>
      <c r="AG103" s="845"/>
      <c r="AH103" s="846"/>
      <c r="AI103" s="655"/>
      <c r="AJ103" s="656"/>
    </row>
    <row r="104" spans="2:36" ht="40.5" x14ac:dyDescent="0.2">
      <c r="B104" s="228" t="s">
        <v>50</v>
      </c>
      <c r="C104" s="793" t="s">
        <v>438</v>
      </c>
      <c r="D104" s="794"/>
      <c r="E104" s="791" t="s">
        <v>52</v>
      </c>
      <c r="F104" s="791" t="s">
        <v>406</v>
      </c>
      <c r="G104" s="88"/>
      <c r="H104" s="804" t="s">
        <v>264</v>
      </c>
      <c r="I104" s="805"/>
      <c r="J104" s="805"/>
      <c r="K104" s="806"/>
      <c r="L104" s="804" t="s">
        <v>51</v>
      </c>
      <c r="M104" s="806"/>
      <c r="N104" s="804" t="s">
        <v>266</v>
      </c>
      <c r="O104" s="653" t="s">
        <v>53</v>
      </c>
      <c r="P104" s="661"/>
      <c r="Q104" s="661"/>
      <c r="R104" s="661"/>
      <c r="S104" s="661"/>
      <c r="T104" s="654"/>
      <c r="U104" s="662" t="s">
        <v>284</v>
      </c>
      <c r="V104" s="662" t="s">
        <v>54</v>
      </c>
      <c r="W104" s="654"/>
      <c r="X104" s="521" t="s">
        <v>14</v>
      </c>
      <c r="Y104" s="89" t="s">
        <v>80</v>
      </c>
      <c r="Z104" s="903" t="s">
        <v>549</v>
      </c>
      <c r="AA104" s="1039"/>
      <c r="AB104" s="855">
        <v>315310.7</v>
      </c>
      <c r="AC104" s="855">
        <v>304940.90000000002</v>
      </c>
      <c r="AD104" s="855">
        <v>336701.4</v>
      </c>
      <c r="AE104" s="855">
        <f>345290.6+9914</f>
        <v>355204.6</v>
      </c>
      <c r="AF104" s="855">
        <f>327839.7+9914</f>
        <v>337753.7</v>
      </c>
      <c r="AG104" s="826">
        <f>319975.6+9914</f>
        <v>329889.59999999998</v>
      </c>
      <c r="AH104" s="827"/>
      <c r="AI104" s="703"/>
      <c r="AJ104" s="704"/>
    </row>
    <row r="105" spans="2:36" s="544" customFormat="1" ht="40.5" x14ac:dyDescent="0.2">
      <c r="B105" s="553"/>
      <c r="C105" s="795"/>
      <c r="D105" s="796"/>
      <c r="E105" s="792"/>
      <c r="F105" s="792"/>
      <c r="G105" s="545"/>
      <c r="H105" s="804"/>
      <c r="I105" s="805"/>
      <c r="J105" s="805"/>
      <c r="K105" s="806"/>
      <c r="L105" s="804"/>
      <c r="M105" s="806"/>
      <c r="N105" s="804"/>
      <c r="O105" s="772"/>
      <c r="P105" s="1022"/>
      <c r="Q105" s="1022"/>
      <c r="R105" s="1022"/>
      <c r="S105" s="1022"/>
      <c r="T105" s="656"/>
      <c r="U105" s="773"/>
      <c r="V105" s="919"/>
      <c r="W105" s="656"/>
      <c r="X105" s="611" t="s">
        <v>21</v>
      </c>
      <c r="Y105" s="611" t="s">
        <v>80</v>
      </c>
      <c r="Z105" s="643" t="s">
        <v>549</v>
      </c>
      <c r="AA105" s="780"/>
      <c r="AB105" s="856"/>
      <c r="AC105" s="856"/>
      <c r="AD105" s="856"/>
      <c r="AE105" s="856"/>
      <c r="AF105" s="856"/>
      <c r="AG105" s="971"/>
      <c r="AH105" s="972"/>
      <c r="AI105" s="973"/>
      <c r="AJ105" s="974"/>
    </row>
    <row r="106" spans="2:36" ht="94.5" customHeight="1" x14ac:dyDescent="0.2">
      <c r="B106" s="207"/>
      <c r="C106" s="795"/>
      <c r="D106" s="796"/>
      <c r="E106" s="792"/>
      <c r="F106" s="792"/>
      <c r="G106" s="88"/>
      <c r="H106" s="805"/>
      <c r="I106" s="805"/>
      <c r="J106" s="805"/>
      <c r="K106" s="806"/>
      <c r="L106" s="805"/>
      <c r="M106" s="806"/>
      <c r="N106" s="806"/>
      <c r="O106" s="655"/>
      <c r="P106" s="663"/>
      <c r="Q106" s="663"/>
      <c r="R106" s="663"/>
      <c r="S106" s="663"/>
      <c r="T106" s="656"/>
      <c r="U106" s="656"/>
      <c r="V106" s="663"/>
      <c r="W106" s="656"/>
      <c r="X106" s="383" t="s">
        <v>415</v>
      </c>
      <c r="Y106" s="387" t="s">
        <v>80</v>
      </c>
      <c r="Z106" s="659" t="s">
        <v>409</v>
      </c>
      <c r="AA106" s="660"/>
      <c r="AB106" s="856"/>
      <c r="AC106" s="856"/>
      <c r="AD106" s="856"/>
      <c r="AE106" s="856"/>
      <c r="AF106" s="856"/>
      <c r="AG106" s="971"/>
      <c r="AH106" s="972"/>
      <c r="AI106" s="973"/>
      <c r="AJ106" s="974"/>
    </row>
    <row r="107" spans="2:36" s="204" customFormat="1" ht="41.25" customHeight="1" x14ac:dyDescent="0.2">
      <c r="B107" s="207"/>
      <c r="C107" s="795"/>
      <c r="D107" s="796"/>
      <c r="E107" s="792"/>
      <c r="F107" s="792"/>
      <c r="G107" s="209"/>
      <c r="H107" s="805"/>
      <c r="I107" s="805"/>
      <c r="J107" s="805"/>
      <c r="K107" s="806"/>
      <c r="L107" s="805"/>
      <c r="M107" s="806"/>
      <c r="N107" s="806"/>
      <c r="O107" s="655"/>
      <c r="P107" s="663"/>
      <c r="Q107" s="663"/>
      <c r="R107" s="663"/>
      <c r="S107" s="663"/>
      <c r="T107" s="656"/>
      <c r="U107" s="656"/>
      <c r="V107" s="663"/>
      <c r="W107" s="656"/>
      <c r="X107" s="119" t="s">
        <v>395</v>
      </c>
      <c r="Y107" s="407" t="s">
        <v>140</v>
      </c>
      <c r="Z107" s="1044" t="s">
        <v>394</v>
      </c>
      <c r="AA107" s="1045"/>
      <c r="AB107" s="856"/>
      <c r="AC107" s="856"/>
      <c r="AD107" s="856"/>
      <c r="AE107" s="856"/>
      <c r="AF107" s="856"/>
      <c r="AG107" s="971"/>
      <c r="AH107" s="972"/>
      <c r="AI107" s="973"/>
      <c r="AJ107" s="974"/>
    </row>
    <row r="108" spans="2:36" s="235" customFormat="1" ht="94.5" x14ac:dyDescent="0.2">
      <c r="B108" s="238"/>
      <c r="C108" s="795"/>
      <c r="D108" s="796"/>
      <c r="E108" s="792"/>
      <c r="F108" s="792"/>
      <c r="G108" s="240"/>
      <c r="H108" s="805"/>
      <c r="I108" s="805"/>
      <c r="J108" s="805"/>
      <c r="K108" s="806"/>
      <c r="L108" s="805"/>
      <c r="M108" s="806"/>
      <c r="N108" s="806"/>
      <c r="O108" s="655"/>
      <c r="P108" s="663"/>
      <c r="Q108" s="663"/>
      <c r="R108" s="663"/>
      <c r="S108" s="663"/>
      <c r="T108" s="656"/>
      <c r="U108" s="656"/>
      <c r="V108" s="663"/>
      <c r="W108" s="1022"/>
      <c r="X108" s="503" t="s">
        <v>470</v>
      </c>
      <c r="Y108" s="465" t="s">
        <v>80</v>
      </c>
      <c r="Z108" s="740" t="s">
        <v>468</v>
      </c>
      <c r="AA108" s="660"/>
      <c r="AB108" s="856"/>
      <c r="AC108" s="856"/>
      <c r="AD108" s="856"/>
      <c r="AE108" s="856"/>
      <c r="AF108" s="856"/>
      <c r="AG108" s="971"/>
      <c r="AH108" s="972"/>
      <c r="AI108" s="973"/>
      <c r="AJ108" s="974"/>
    </row>
    <row r="109" spans="2:36" s="204" customFormat="1" ht="81" customHeight="1" x14ac:dyDescent="0.2">
      <c r="B109" s="207"/>
      <c r="C109" s="795"/>
      <c r="D109" s="796"/>
      <c r="E109" s="792"/>
      <c r="F109" s="792"/>
      <c r="G109" s="209"/>
      <c r="H109" s="805"/>
      <c r="I109" s="805"/>
      <c r="J109" s="805"/>
      <c r="K109" s="806"/>
      <c r="L109" s="805"/>
      <c r="M109" s="806"/>
      <c r="N109" s="806"/>
      <c r="O109" s="655"/>
      <c r="P109" s="663"/>
      <c r="Q109" s="663"/>
      <c r="R109" s="663"/>
      <c r="S109" s="663"/>
      <c r="T109" s="656"/>
      <c r="U109" s="656"/>
      <c r="V109" s="663"/>
      <c r="W109" s="656"/>
      <c r="X109" s="605" t="s">
        <v>261</v>
      </c>
      <c r="Y109" s="605" t="s">
        <v>26</v>
      </c>
      <c r="Z109" s="1222" t="s">
        <v>381</v>
      </c>
      <c r="AA109" s="1223"/>
      <c r="AB109" s="856"/>
      <c r="AC109" s="856"/>
      <c r="AD109" s="856"/>
      <c r="AE109" s="856"/>
      <c r="AF109" s="856"/>
      <c r="AG109" s="971"/>
      <c r="AH109" s="972"/>
      <c r="AI109" s="973"/>
      <c r="AJ109" s="974"/>
    </row>
    <row r="110" spans="2:36" s="204" customFormat="1" ht="54" x14ac:dyDescent="0.2">
      <c r="B110" s="207"/>
      <c r="C110" s="795"/>
      <c r="D110" s="796"/>
      <c r="E110" s="792"/>
      <c r="F110" s="792"/>
      <c r="G110" s="209"/>
      <c r="H110" s="805"/>
      <c r="I110" s="805"/>
      <c r="J110" s="805"/>
      <c r="K110" s="806"/>
      <c r="L110" s="805"/>
      <c r="M110" s="806"/>
      <c r="N110" s="806"/>
      <c r="O110" s="655"/>
      <c r="P110" s="663"/>
      <c r="Q110" s="663"/>
      <c r="R110" s="663"/>
      <c r="S110" s="663"/>
      <c r="T110" s="656"/>
      <c r="U110" s="656"/>
      <c r="V110" s="663"/>
      <c r="W110" s="656"/>
      <c r="X110" s="392" t="s">
        <v>403</v>
      </c>
      <c r="Y110" s="408" t="s">
        <v>80</v>
      </c>
      <c r="Z110" s="841" t="s">
        <v>404</v>
      </c>
      <c r="AA110" s="1227"/>
      <c r="AB110" s="856"/>
      <c r="AC110" s="856"/>
      <c r="AD110" s="856"/>
      <c r="AE110" s="856"/>
      <c r="AF110" s="856"/>
      <c r="AG110" s="971"/>
      <c r="AH110" s="972"/>
      <c r="AI110" s="973"/>
      <c r="AJ110" s="974"/>
    </row>
    <row r="111" spans="2:36" s="204" customFormat="1" ht="84" customHeight="1" x14ac:dyDescent="0.25">
      <c r="B111" s="207"/>
      <c r="C111" s="795"/>
      <c r="D111" s="796"/>
      <c r="E111" s="792"/>
      <c r="F111" s="792"/>
      <c r="G111" s="209"/>
      <c r="H111" s="805"/>
      <c r="I111" s="805"/>
      <c r="J111" s="805"/>
      <c r="K111" s="806"/>
      <c r="L111" s="805"/>
      <c r="M111" s="806"/>
      <c r="N111" s="806"/>
      <c r="O111" s="655"/>
      <c r="P111" s="663"/>
      <c r="Q111" s="663"/>
      <c r="R111" s="663"/>
      <c r="S111" s="663"/>
      <c r="T111" s="656"/>
      <c r="U111" s="656"/>
      <c r="V111" s="663"/>
      <c r="W111" s="1022"/>
      <c r="X111" s="428" t="s">
        <v>414</v>
      </c>
      <c r="Y111" s="416" t="s">
        <v>140</v>
      </c>
      <c r="Z111" s="1229" t="s">
        <v>374</v>
      </c>
      <c r="AA111" s="1230"/>
      <c r="AB111" s="856"/>
      <c r="AC111" s="856"/>
      <c r="AD111" s="856"/>
      <c r="AE111" s="856"/>
      <c r="AF111" s="856"/>
      <c r="AG111" s="971"/>
      <c r="AH111" s="972"/>
      <c r="AI111" s="973"/>
      <c r="AJ111" s="974"/>
    </row>
    <row r="112" spans="2:36" s="480" customFormat="1" ht="84" customHeight="1" x14ac:dyDescent="0.25">
      <c r="B112" s="496"/>
      <c r="C112" s="795"/>
      <c r="D112" s="796"/>
      <c r="E112" s="792"/>
      <c r="F112" s="792"/>
      <c r="G112" s="139"/>
      <c r="H112" s="807"/>
      <c r="I112" s="807"/>
      <c r="J112" s="807"/>
      <c r="K112" s="808"/>
      <c r="L112" s="807"/>
      <c r="M112" s="808"/>
      <c r="N112" s="808"/>
      <c r="O112" s="655"/>
      <c r="P112" s="663"/>
      <c r="Q112" s="663"/>
      <c r="R112" s="663"/>
      <c r="S112" s="663"/>
      <c r="T112" s="656"/>
      <c r="U112" s="656"/>
      <c r="V112" s="663"/>
      <c r="W112" s="1022"/>
      <c r="X112" s="619" t="s">
        <v>489</v>
      </c>
      <c r="Y112" s="620" t="s">
        <v>140</v>
      </c>
      <c r="Z112" s="1219" t="s">
        <v>422</v>
      </c>
      <c r="AA112" s="1220"/>
      <c r="AB112" s="856"/>
      <c r="AC112" s="856"/>
      <c r="AD112" s="857"/>
      <c r="AE112" s="856"/>
      <c r="AF112" s="856"/>
      <c r="AG112" s="971"/>
      <c r="AH112" s="972"/>
      <c r="AI112" s="973"/>
      <c r="AJ112" s="974"/>
    </row>
    <row r="113" spans="1:36" ht="68.25" customHeight="1" x14ac:dyDescent="0.2">
      <c r="B113" s="811" t="s">
        <v>48</v>
      </c>
      <c r="C113" s="789" t="s">
        <v>439</v>
      </c>
      <c r="D113" s="789"/>
      <c r="E113" s="788" t="s">
        <v>47</v>
      </c>
      <c r="F113" s="835" t="s">
        <v>411</v>
      </c>
      <c r="G113" s="617"/>
      <c r="H113" s="809" t="s">
        <v>264</v>
      </c>
      <c r="I113" s="809"/>
      <c r="J113" s="809"/>
      <c r="K113" s="617"/>
      <c r="L113" s="810" t="s">
        <v>320</v>
      </c>
      <c r="M113" s="617"/>
      <c r="N113" s="810" t="s">
        <v>266</v>
      </c>
      <c r="O113" s="890"/>
      <c r="P113" s="890"/>
      <c r="Q113" s="890"/>
      <c r="R113" s="890"/>
      <c r="S113" s="890"/>
      <c r="T113" s="890"/>
      <c r="U113" s="1047"/>
      <c r="V113" s="1047"/>
      <c r="W113" s="1047"/>
      <c r="X113" s="605" t="s">
        <v>17</v>
      </c>
      <c r="Y113" s="598" t="s">
        <v>80</v>
      </c>
      <c r="Z113" s="775" t="s">
        <v>549</v>
      </c>
      <c r="AA113" s="775"/>
      <c r="AB113" s="1046">
        <v>11585.1</v>
      </c>
      <c r="AC113" s="1046">
        <v>11585.1</v>
      </c>
      <c r="AD113" s="855">
        <f>13137+6.8+448.5-1255.5-311.3</f>
        <v>12025.5</v>
      </c>
      <c r="AE113" s="855">
        <f>12629.9-12629.9</f>
        <v>0</v>
      </c>
      <c r="AF113" s="855">
        <v>0</v>
      </c>
      <c r="AG113" s="826">
        <v>0</v>
      </c>
      <c r="AH113" s="827"/>
      <c r="AI113" s="890"/>
      <c r="AJ113" s="890"/>
    </row>
    <row r="114" spans="1:36" s="321" customFormat="1" ht="41.25" customHeight="1" x14ac:dyDescent="0.2">
      <c r="B114" s="811"/>
      <c r="C114" s="789"/>
      <c r="D114" s="789"/>
      <c r="E114" s="788"/>
      <c r="F114" s="835"/>
      <c r="G114" s="617"/>
      <c r="H114" s="809"/>
      <c r="I114" s="809"/>
      <c r="J114" s="809"/>
      <c r="K114" s="617"/>
      <c r="L114" s="810"/>
      <c r="M114" s="617"/>
      <c r="N114" s="810"/>
      <c r="O114" s="890"/>
      <c r="P114" s="890"/>
      <c r="Q114" s="890"/>
      <c r="R114" s="890"/>
      <c r="S114" s="890"/>
      <c r="T114" s="890"/>
      <c r="U114" s="1047"/>
      <c r="V114" s="1047"/>
      <c r="W114" s="1047"/>
      <c r="X114" s="605" t="s">
        <v>49</v>
      </c>
      <c r="Y114" s="598" t="s">
        <v>80</v>
      </c>
      <c r="Z114" s="775" t="s">
        <v>549</v>
      </c>
      <c r="AA114" s="775"/>
      <c r="AB114" s="1046"/>
      <c r="AC114" s="1046"/>
      <c r="AD114" s="856"/>
      <c r="AE114" s="856"/>
      <c r="AF114" s="856"/>
      <c r="AG114" s="971"/>
      <c r="AH114" s="972"/>
      <c r="AI114" s="890"/>
      <c r="AJ114" s="890"/>
    </row>
    <row r="115" spans="1:36" ht="111" customHeight="1" x14ac:dyDescent="0.2">
      <c r="B115" s="811"/>
      <c r="C115" s="789"/>
      <c r="D115" s="789"/>
      <c r="E115" s="788"/>
      <c r="F115" s="835"/>
      <c r="G115" s="617"/>
      <c r="H115" s="809"/>
      <c r="I115" s="809"/>
      <c r="J115" s="809"/>
      <c r="K115" s="617"/>
      <c r="L115" s="810"/>
      <c r="M115" s="617"/>
      <c r="N115" s="810"/>
      <c r="O115" s="890"/>
      <c r="P115" s="890"/>
      <c r="Q115" s="890"/>
      <c r="R115" s="890"/>
      <c r="S115" s="890"/>
      <c r="T115" s="890"/>
      <c r="U115" s="1047"/>
      <c r="V115" s="1047"/>
      <c r="W115" s="1047"/>
      <c r="X115" s="605" t="s">
        <v>490</v>
      </c>
      <c r="Y115" s="598" t="s">
        <v>80</v>
      </c>
      <c r="Z115" s="775" t="s">
        <v>422</v>
      </c>
      <c r="AA115" s="775"/>
      <c r="AB115" s="1046"/>
      <c r="AC115" s="1046"/>
      <c r="AD115" s="857"/>
      <c r="AE115" s="856"/>
      <c r="AF115" s="856"/>
      <c r="AG115" s="971"/>
      <c r="AH115" s="972"/>
      <c r="AI115" s="890"/>
      <c r="AJ115" s="890"/>
    </row>
    <row r="116" spans="1:36" ht="41.25" customHeight="1" x14ac:dyDescent="0.2">
      <c r="B116" s="742" t="s">
        <v>101</v>
      </c>
      <c r="C116" s="1231" t="s">
        <v>440</v>
      </c>
      <c r="D116" s="1232"/>
      <c r="E116" s="1054" t="s">
        <v>328</v>
      </c>
      <c r="F116" s="1250" t="s">
        <v>393</v>
      </c>
      <c r="G116" s="136"/>
      <c r="H116" s="802" t="s">
        <v>264</v>
      </c>
      <c r="I116" s="802"/>
      <c r="J116" s="802"/>
      <c r="K116" s="802"/>
      <c r="L116" s="1247" t="s">
        <v>329</v>
      </c>
      <c r="M116" s="1247"/>
      <c r="N116" s="1252" t="s">
        <v>266</v>
      </c>
      <c r="O116" s="1054" t="s">
        <v>366</v>
      </c>
      <c r="P116" s="1059"/>
      <c r="Q116" s="1059"/>
      <c r="R116" s="1059"/>
      <c r="S116" s="1059"/>
      <c r="T116" s="1060"/>
      <c r="U116" s="1217" t="s">
        <v>256</v>
      </c>
      <c r="V116" s="742" t="s">
        <v>327</v>
      </c>
      <c r="W116" s="743"/>
      <c r="X116" s="381" t="s">
        <v>19</v>
      </c>
      <c r="Y116" s="417" t="s">
        <v>256</v>
      </c>
      <c r="Z116" s="1240" t="s">
        <v>549</v>
      </c>
      <c r="AA116" s="1241"/>
      <c r="AB116" s="994">
        <v>4864.3</v>
      </c>
      <c r="AC116" s="994">
        <v>4828.3999999999996</v>
      </c>
      <c r="AD116" s="1002">
        <v>5329.2</v>
      </c>
      <c r="AE116" s="994">
        <v>5400</v>
      </c>
      <c r="AF116" s="994">
        <f>5400-100</f>
        <v>5300</v>
      </c>
      <c r="AG116" s="994">
        <v>4500</v>
      </c>
      <c r="AH116" s="1049"/>
      <c r="AI116" s="1054"/>
      <c r="AJ116" s="743"/>
    </row>
    <row r="117" spans="1:36" ht="58.5" customHeight="1" x14ac:dyDescent="0.2">
      <c r="B117" s="1066"/>
      <c r="C117" s="672"/>
      <c r="D117" s="673"/>
      <c r="E117" s="709"/>
      <c r="F117" s="665"/>
      <c r="G117" s="126"/>
      <c r="H117" s="776"/>
      <c r="I117" s="776"/>
      <c r="J117" s="776"/>
      <c r="K117" s="776"/>
      <c r="L117" s="1213"/>
      <c r="M117" s="1213"/>
      <c r="N117" s="739"/>
      <c r="O117" s="655"/>
      <c r="P117" s="799"/>
      <c r="Q117" s="799"/>
      <c r="R117" s="799"/>
      <c r="S117" s="799"/>
      <c r="T117" s="656"/>
      <c r="U117" s="1022"/>
      <c r="V117" s="1134"/>
      <c r="W117" s="745"/>
      <c r="X117" s="383" t="s">
        <v>18</v>
      </c>
      <c r="Y117" s="383" t="s">
        <v>256</v>
      </c>
      <c r="Z117" s="779" t="s">
        <v>549</v>
      </c>
      <c r="AA117" s="1167"/>
      <c r="AB117" s="846"/>
      <c r="AC117" s="822"/>
      <c r="AD117" s="824"/>
      <c r="AE117" s="822"/>
      <c r="AF117" s="822"/>
      <c r="AG117" s="845"/>
      <c r="AH117" s="846"/>
      <c r="AI117" s="655"/>
      <c r="AJ117" s="745"/>
    </row>
    <row r="118" spans="1:36" ht="13.5" x14ac:dyDescent="0.2">
      <c r="B118" s="1066"/>
      <c r="C118" s="672"/>
      <c r="D118" s="673"/>
      <c r="E118" s="709"/>
      <c r="F118" s="665"/>
      <c r="G118" s="126"/>
      <c r="H118" s="776"/>
      <c r="I118" s="776"/>
      <c r="J118" s="776"/>
      <c r="K118" s="776"/>
      <c r="L118" s="1213"/>
      <c r="M118" s="1213"/>
      <c r="N118" s="739"/>
      <c r="O118" s="657"/>
      <c r="P118" s="761"/>
      <c r="Q118" s="761"/>
      <c r="R118" s="761"/>
      <c r="S118" s="761"/>
      <c r="T118" s="658"/>
      <c r="U118" s="761"/>
      <c r="V118" s="1135"/>
      <c r="W118" s="1168"/>
      <c r="X118" s="382"/>
      <c r="Y118" s="963"/>
      <c r="Z118" s="800"/>
      <c r="AA118" s="801"/>
      <c r="AB118" s="822"/>
      <c r="AC118" s="822"/>
      <c r="AD118" s="824"/>
      <c r="AE118" s="822"/>
      <c r="AF118" s="822"/>
      <c r="AG118" s="845"/>
      <c r="AH118" s="846"/>
      <c r="AI118" s="655"/>
      <c r="AJ118" s="745"/>
    </row>
    <row r="119" spans="1:36" ht="12.75" customHeight="1" x14ac:dyDescent="0.2">
      <c r="B119" s="1066"/>
      <c r="C119" s="672"/>
      <c r="D119" s="673"/>
      <c r="E119" s="709"/>
      <c r="F119" s="665"/>
      <c r="G119" s="126"/>
      <c r="H119" s="803"/>
      <c r="I119" s="803"/>
      <c r="J119" s="803"/>
      <c r="K119" s="803"/>
      <c r="L119" s="1248"/>
      <c r="M119" s="1248"/>
      <c r="N119" s="1029"/>
      <c r="O119" s="653" t="s">
        <v>330</v>
      </c>
      <c r="P119" s="661"/>
      <c r="Q119" s="661"/>
      <c r="R119" s="661"/>
      <c r="S119" s="661"/>
      <c r="T119" s="654"/>
      <c r="U119" s="1249" t="s">
        <v>284</v>
      </c>
      <c r="V119" s="1245" t="s">
        <v>331</v>
      </c>
      <c r="W119" s="1052"/>
      <c r="X119" s="391"/>
      <c r="Y119" s="1225"/>
      <c r="Z119" s="801"/>
      <c r="AA119" s="801"/>
      <c r="AB119" s="822"/>
      <c r="AC119" s="822"/>
      <c r="AD119" s="824"/>
      <c r="AE119" s="822"/>
      <c r="AF119" s="822"/>
      <c r="AG119" s="845"/>
      <c r="AH119" s="846"/>
      <c r="AI119" s="655"/>
      <c r="AJ119" s="745"/>
    </row>
    <row r="120" spans="1:36" ht="63" customHeight="1" x14ac:dyDescent="0.2">
      <c r="B120" s="1066"/>
      <c r="C120" s="672"/>
      <c r="D120" s="673"/>
      <c r="E120" s="709"/>
      <c r="F120" s="665"/>
      <c r="G120" s="126"/>
      <c r="H120" s="130"/>
      <c r="I120" s="130"/>
      <c r="J120" s="130"/>
      <c r="K120" s="130"/>
      <c r="L120" s="130"/>
      <c r="M120" s="130"/>
      <c r="N120" s="127"/>
      <c r="O120" s="655"/>
      <c r="P120" s="799"/>
      <c r="Q120" s="799"/>
      <c r="R120" s="799"/>
      <c r="S120" s="799"/>
      <c r="T120" s="656"/>
      <c r="U120" s="1022"/>
      <c r="V120" s="1134"/>
      <c r="W120" s="745"/>
      <c r="X120" s="391"/>
      <c r="Y120" s="1226"/>
      <c r="Z120" s="801"/>
      <c r="AA120" s="801"/>
      <c r="AB120" s="822"/>
      <c r="AC120" s="822"/>
      <c r="AD120" s="824"/>
      <c r="AE120" s="822"/>
      <c r="AF120" s="822"/>
      <c r="AG120" s="845"/>
      <c r="AH120" s="846"/>
      <c r="AI120" s="655"/>
      <c r="AJ120" s="745"/>
    </row>
    <row r="121" spans="1:36" ht="12.75" hidden="1" customHeight="1" x14ac:dyDescent="0.2">
      <c r="B121" s="1066"/>
      <c r="C121" s="672"/>
      <c r="D121" s="673"/>
      <c r="E121" s="709"/>
      <c r="F121" s="665"/>
      <c r="G121" s="126"/>
      <c r="H121" s="130"/>
      <c r="I121" s="130"/>
      <c r="J121" s="130"/>
      <c r="K121" s="130"/>
      <c r="L121" s="130"/>
      <c r="M121" s="130"/>
      <c r="N121" s="127"/>
      <c r="O121" s="657"/>
      <c r="P121" s="761"/>
      <c r="Q121" s="761"/>
      <c r="R121" s="761"/>
      <c r="S121" s="761"/>
      <c r="T121" s="658"/>
      <c r="U121" s="761"/>
      <c r="V121" s="1246"/>
      <c r="W121" s="1208"/>
      <c r="X121" s="418"/>
      <c r="Y121" s="800"/>
      <c r="Z121" s="800"/>
      <c r="AA121" s="801"/>
      <c r="AB121" s="822"/>
      <c r="AC121" s="822"/>
      <c r="AD121" s="824"/>
      <c r="AE121" s="822"/>
      <c r="AF121" s="822"/>
      <c r="AG121" s="845"/>
      <c r="AH121" s="846"/>
      <c r="AI121" s="655"/>
      <c r="AJ121" s="745"/>
    </row>
    <row r="122" spans="1:36" ht="12.75" hidden="1" customHeight="1" x14ac:dyDescent="0.2">
      <c r="B122" s="1066"/>
      <c r="C122" s="672"/>
      <c r="D122" s="673"/>
      <c r="E122" s="709"/>
      <c r="F122" s="665"/>
      <c r="G122" s="126"/>
      <c r="H122" s="130"/>
      <c r="I122" s="130"/>
      <c r="J122" s="130"/>
      <c r="K122" s="130"/>
      <c r="L122" s="130"/>
      <c r="M122" s="130"/>
      <c r="N122" s="127"/>
      <c r="O122" s="126"/>
      <c r="P122" s="130"/>
      <c r="Q122" s="130"/>
      <c r="R122" s="130"/>
      <c r="S122" s="130"/>
      <c r="T122" s="130"/>
      <c r="U122" s="130"/>
      <c r="V122" s="130"/>
      <c r="W122" s="128"/>
      <c r="X122" s="391"/>
      <c r="Y122" s="801"/>
      <c r="Z122" s="801"/>
      <c r="AA122" s="801"/>
      <c r="AB122" s="822"/>
      <c r="AC122" s="822"/>
      <c r="AD122" s="824"/>
      <c r="AE122" s="822"/>
      <c r="AF122" s="822"/>
      <c r="AG122" s="845"/>
      <c r="AH122" s="846"/>
      <c r="AI122" s="655"/>
      <c r="AJ122" s="745"/>
    </row>
    <row r="123" spans="1:36" ht="12.75" hidden="1" customHeight="1" x14ac:dyDescent="0.2">
      <c r="B123" s="1066"/>
      <c r="C123" s="672"/>
      <c r="D123" s="673"/>
      <c r="E123" s="709"/>
      <c r="F123" s="665"/>
      <c r="G123" s="126"/>
      <c r="H123" s="128"/>
      <c r="I123" s="128"/>
      <c r="J123" s="128"/>
      <c r="K123" s="128"/>
      <c r="L123" s="128"/>
      <c r="M123" s="128"/>
      <c r="N123" s="127"/>
      <c r="O123" s="126"/>
      <c r="P123" s="128"/>
      <c r="Q123" s="128"/>
      <c r="R123" s="128"/>
      <c r="S123" s="128"/>
      <c r="T123" s="128"/>
      <c r="U123" s="128"/>
      <c r="V123" s="128"/>
      <c r="W123" s="127"/>
      <c r="X123" s="418"/>
      <c r="Y123" s="419"/>
      <c r="Z123" s="419"/>
      <c r="AA123" s="419"/>
      <c r="AB123" s="822"/>
      <c r="AC123" s="822"/>
      <c r="AD123" s="1003"/>
      <c r="AE123" s="822"/>
      <c r="AF123" s="822"/>
      <c r="AG123" s="845"/>
      <c r="AH123" s="846"/>
      <c r="AI123" s="655"/>
      <c r="AJ123" s="745"/>
    </row>
    <row r="124" spans="1:36" ht="13.5" x14ac:dyDescent="0.2">
      <c r="A124" s="80"/>
      <c r="B124" s="1054" t="s">
        <v>102</v>
      </c>
      <c r="C124" s="1231" t="s">
        <v>441</v>
      </c>
      <c r="D124" s="1232"/>
      <c r="E124" s="1054" t="s">
        <v>332</v>
      </c>
      <c r="F124" s="1054"/>
      <c r="G124" s="136"/>
      <c r="H124" s="131"/>
      <c r="I124" s="131"/>
      <c r="J124" s="131"/>
      <c r="K124" s="131"/>
      <c r="L124" s="131"/>
      <c r="M124" s="131"/>
      <c r="N124" s="129"/>
      <c r="O124" s="136"/>
      <c r="P124" s="131"/>
      <c r="Q124" s="131"/>
      <c r="R124" s="131"/>
      <c r="S124" s="131"/>
      <c r="T124" s="131"/>
      <c r="U124" s="131"/>
      <c r="V124" s="131"/>
      <c r="W124" s="129"/>
      <c r="X124" s="409"/>
      <c r="Y124" s="409"/>
      <c r="Z124" s="1237"/>
      <c r="AA124" s="1238"/>
      <c r="AB124" s="994">
        <v>0</v>
      </c>
      <c r="AC124" s="994">
        <v>0</v>
      </c>
      <c r="AD124" s="1002">
        <v>0</v>
      </c>
      <c r="AE124" s="994">
        <v>0</v>
      </c>
      <c r="AF124" s="994">
        <v>0</v>
      </c>
      <c r="AG124" s="994">
        <f>AF124</f>
        <v>0</v>
      </c>
      <c r="AH124" s="1049"/>
      <c r="AI124" s="1054"/>
      <c r="AJ124" s="743"/>
    </row>
    <row r="125" spans="1:36" ht="12.75" customHeight="1" x14ac:dyDescent="0.2">
      <c r="A125" s="135"/>
      <c r="B125" s="709"/>
      <c r="C125" s="672"/>
      <c r="D125" s="673"/>
      <c r="E125" s="709"/>
      <c r="F125" s="709"/>
      <c r="G125" s="126"/>
      <c r="H125" s="741" t="s">
        <v>264</v>
      </c>
      <c r="I125" s="799"/>
      <c r="J125" s="799"/>
      <c r="K125" s="656"/>
      <c r="L125" s="741" t="s">
        <v>334</v>
      </c>
      <c r="M125" s="656"/>
      <c r="N125" s="741" t="s">
        <v>266</v>
      </c>
      <c r="O125" s="126"/>
      <c r="P125" s="130"/>
      <c r="Q125" s="130"/>
      <c r="R125" s="130"/>
      <c r="S125" s="130"/>
      <c r="T125" s="130"/>
      <c r="U125" s="130"/>
      <c r="V125" s="130"/>
      <c r="W125" s="127"/>
      <c r="X125" s="374"/>
      <c r="Y125" s="141"/>
      <c r="Z125" s="141"/>
      <c r="AA125" s="375"/>
      <c r="AB125" s="822"/>
      <c r="AC125" s="822"/>
      <c r="AD125" s="824"/>
      <c r="AE125" s="822"/>
      <c r="AF125" s="822"/>
      <c r="AG125" s="845"/>
      <c r="AH125" s="846"/>
      <c r="AI125" s="655"/>
      <c r="AJ125" s="745"/>
    </row>
    <row r="126" spans="1:36" ht="20.25" customHeight="1" x14ac:dyDescent="0.2">
      <c r="A126" s="142"/>
      <c r="B126" s="1055"/>
      <c r="C126" s="1233"/>
      <c r="D126" s="1234"/>
      <c r="E126" s="1055"/>
      <c r="F126" s="1055"/>
      <c r="G126" s="137"/>
      <c r="H126" s="1091"/>
      <c r="I126" s="1091"/>
      <c r="J126" s="1091"/>
      <c r="K126" s="1077"/>
      <c r="L126" s="1091"/>
      <c r="M126" s="1077"/>
      <c r="N126" s="1077"/>
      <c r="O126" s="137"/>
      <c r="P126" s="140"/>
      <c r="Q126" s="140"/>
      <c r="R126" s="140"/>
      <c r="S126" s="140"/>
      <c r="T126" s="140"/>
      <c r="U126" s="140"/>
      <c r="V126" s="140"/>
      <c r="W126" s="138"/>
      <c r="X126" s="383"/>
      <c r="Y126" s="383"/>
      <c r="Z126" s="740"/>
      <c r="AA126" s="660"/>
      <c r="AB126" s="1128"/>
      <c r="AC126" s="1128"/>
      <c r="AD126" s="1003"/>
      <c r="AE126" s="1128"/>
      <c r="AF126" s="1128"/>
      <c r="AG126" s="1209"/>
      <c r="AH126" s="1210"/>
      <c r="AI126" s="1076"/>
      <c r="AJ126" s="1208"/>
    </row>
    <row r="127" spans="1:36" ht="12.75" customHeight="1" x14ac:dyDescent="0.2">
      <c r="B127" s="680" t="s">
        <v>138</v>
      </c>
      <c r="C127" s="1083" t="s">
        <v>442</v>
      </c>
      <c r="D127" s="673"/>
      <c r="E127" s="1218" t="s">
        <v>335</v>
      </c>
      <c r="F127" s="1242" t="s">
        <v>200</v>
      </c>
      <c r="G127" s="126"/>
      <c r="H127" s="128"/>
      <c r="I127" s="128"/>
      <c r="J127" s="128"/>
      <c r="K127" s="128"/>
      <c r="L127" s="128"/>
      <c r="M127" s="128"/>
      <c r="N127" s="127"/>
      <c r="O127" s="1218" t="s">
        <v>336</v>
      </c>
      <c r="P127" s="1022"/>
      <c r="Q127" s="1022"/>
      <c r="R127" s="1022"/>
      <c r="S127" s="1022"/>
      <c r="T127" s="656"/>
      <c r="U127" s="781" t="s">
        <v>256</v>
      </c>
      <c r="V127" s="781" t="s">
        <v>337</v>
      </c>
      <c r="W127" s="656"/>
      <c r="X127" s="782" t="s">
        <v>491</v>
      </c>
      <c r="Y127" s="404" t="s">
        <v>80</v>
      </c>
      <c r="Z127" s="759" t="s">
        <v>549</v>
      </c>
      <c r="AA127" s="760"/>
      <c r="AB127" s="1221">
        <v>2696.1</v>
      </c>
      <c r="AC127" s="1221">
        <v>2696.1</v>
      </c>
      <c r="AD127" s="1281">
        <f>4748.3-236.4+49.6</f>
        <v>4561.5000000000009</v>
      </c>
      <c r="AE127" s="1048">
        <v>2932.5</v>
      </c>
      <c r="AF127" s="1048">
        <v>2932.5</v>
      </c>
      <c r="AG127" s="1048">
        <v>3208.3</v>
      </c>
      <c r="AH127" s="656"/>
      <c r="AI127" s="1218"/>
      <c r="AJ127" s="656"/>
    </row>
    <row r="128" spans="1:36" ht="12.75" customHeight="1" x14ac:dyDescent="0.2">
      <c r="B128" s="709"/>
      <c r="C128" s="672"/>
      <c r="D128" s="673"/>
      <c r="E128" s="709"/>
      <c r="F128" s="665"/>
      <c r="G128" s="15"/>
      <c r="H128" s="781" t="s">
        <v>264</v>
      </c>
      <c r="I128" s="663"/>
      <c r="J128" s="663"/>
      <c r="K128" s="656"/>
      <c r="L128" s="781" t="s">
        <v>338</v>
      </c>
      <c r="M128" s="656"/>
      <c r="N128" s="781" t="s">
        <v>81</v>
      </c>
      <c r="O128" s="655"/>
      <c r="P128" s="663"/>
      <c r="Q128" s="663"/>
      <c r="R128" s="663"/>
      <c r="S128" s="663"/>
      <c r="T128" s="656"/>
      <c r="U128" s="656"/>
      <c r="V128" s="663"/>
      <c r="W128" s="656"/>
      <c r="X128" s="782"/>
      <c r="Y128" s="404"/>
      <c r="Z128" s="759"/>
      <c r="AA128" s="760"/>
      <c r="AB128" s="709"/>
      <c r="AC128" s="709"/>
      <c r="AD128" s="1282"/>
      <c r="AE128" s="709"/>
      <c r="AF128" s="709"/>
      <c r="AG128" s="655"/>
      <c r="AH128" s="656"/>
      <c r="AI128" s="655"/>
      <c r="AJ128" s="656"/>
    </row>
    <row r="129" spans="2:36" ht="12.75" customHeight="1" x14ac:dyDescent="0.2">
      <c r="B129" s="709"/>
      <c r="C129" s="672"/>
      <c r="D129" s="673"/>
      <c r="E129" s="709"/>
      <c r="F129" s="665"/>
      <c r="G129" s="15"/>
      <c r="H129" s="663"/>
      <c r="I129" s="663"/>
      <c r="J129" s="663"/>
      <c r="K129" s="656"/>
      <c r="L129" s="663"/>
      <c r="M129" s="656"/>
      <c r="N129" s="656"/>
      <c r="O129" s="657"/>
      <c r="P129" s="761"/>
      <c r="Q129" s="761"/>
      <c r="R129" s="761"/>
      <c r="S129" s="761"/>
      <c r="T129" s="658"/>
      <c r="U129" s="658"/>
      <c r="V129" s="761"/>
      <c r="W129" s="658"/>
      <c r="X129" s="782"/>
      <c r="Y129" s="404"/>
      <c r="Z129" s="759"/>
      <c r="AA129" s="760"/>
      <c r="AB129" s="709"/>
      <c r="AC129" s="709"/>
      <c r="AD129" s="1282"/>
      <c r="AE129" s="709"/>
      <c r="AF129" s="709"/>
      <c r="AG129" s="655"/>
      <c r="AH129" s="656"/>
      <c r="AI129" s="655"/>
      <c r="AJ129" s="656"/>
    </row>
    <row r="130" spans="2:36" ht="12.75" customHeight="1" x14ac:dyDescent="0.2">
      <c r="B130" s="709"/>
      <c r="C130" s="672"/>
      <c r="D130" s="673"/>
      <c r="E130" s="709"/>
      <c r="F130" s="665"/>
      <c r="G130" s="15"/>
      <c r="H130" s="761"/>
      <c r="I130" s="761"/>
      <c r="J130" s="761"/>
      <c r="K130" s="658"/>
      <c r="L130" s="761"/>
      <c r="M130" s="658"/>
      <c r="N130" s="658"/>
      <c r="O130" s="15"/>
      <c r="W130" s="6"/>
      <c r="X130" s="782"/>
      <c r="Y130" s="84"/>
      <c r="Z130" s="759"/>
      <c r="AA130" s="760"/>
      <c r="AB130" s="709"/>
      <c r="AC130" s="709"/>
      <c r="AD130" s="1282"/>
      <c r="AE130" s="709"/>
      <c r="AF130" s="709"/>
      <c r="AG130" s="655"/>
      <c r="AH130" s="656"/>
      <c r="AI130" s="655"/>
      <c r="AJ130" s="656"/>
    </row>
    <row r="131" spans="2:36" ht="33" customHeight="1" x14ac:dyDescent="0.2">
      <c r="B131" s="709"/>
      <c r="C131" s="672"/>
      <c r="D131" s="673"/>
      <c r="E131" s="709"/>
      <c r="F131" s="665"/>
      <c r="G131" s="15"/>
      <c r="H131" s="781" t="s">
        <v>339</v>
      </c>
      <c r="I131" s="663"/>
      <c r="J131" s="663"/>
      <c r="K131" s="656"/>
      <c r="L131" s="781" t="s">
        <v>340</v>
      </c>
      <c r="M131" s="656"/>
      <c r="N131" s="781" t="s">
        <v>341</v>
      </c>
      <c r="O131" s="15"/>
      <c r="W131" s="6"/>
      <c r="X131" s="782"/>
      <c r="Y131" s="85"/>
      <c r="Z131" s="1016"/>
      <c r="AA131" s="1151"/>
      <c r="AB131" s="709"/>
      <c r="AC131" s="709"/>
      <c r="AD131" s="1282"/>
      <c r="AE131" s="709"/>
      <c r="AF131" s="709"/>
      <c r="AG131" s="655"/>
      <c r="AH131" s="656"/>
      <c r="AI131" s="655"/>
      <c r="AJ131" s="656"/>
    </row>
    <row r="132" spans="2:36" ht="40.5" customHeight="1" x14ac:dyDescent="0.2">
      <c r="B132" s="709"/>
      <c r="C132" s="672"/>
      <c r="D132" s="673"/>
      <c r="E132" s="709"/>
      <c r="F132" s="665"/>
      <c r="G132" s="15"/>
      <c r="H132" s="761"/>
      <c r="I132" s="761"/>
      <c r="J132" s="761"/>
      <c r="K132" s="658"/>
      <c r="L132" s="761"/>
      <c r="M132" s="658"/>
      <c r="N132" s="658"/>
      <c r="O132" s="15"/>
      <c r="W132" s="32"/>
      <c r="X132" s="383" t="s">
        <v>27</v>
      </c>
      <c r="Y132" s="90" t="s">
        <v>80</v>
      </c>
      <c r="Z132" s="1235" t="s">
        <v>551</v>
      </c>
      <c r="AA132" s="1236"/>
      <c r="AB132" s="709"/>
      <c r="AC132" s="709"/>
      <c r="AD132" s="1283"/>
      <c r="AE132" s="709"/>
      <c r="AF132" s="709"/>
      <c r="AG132" s="655"/>
      <c r="AH132" s="656"/>
      <c r="AI132" s="655"/>
      <c r="AJ132" s="656"/>
    </row>
    <row r="133" spans="2:36" ht="40.5" customHeight="1" x14ac:dyDescent="0.2">
      <c r="B133" s="653" t="s">
        <v>103</v>
      </c>
      <c r="C133" s="670" t="s">
        <v>443</v>
      </c>
      <c r="D133" s="671"/>
      <c r="E133" s="653" t="s">
        <v>342</v>
      </c>
      <c r="F133" s="664" t="s">
        <v>393</v>
      </c>
      <c r="G133" s="12"/>
      <c r="H133" s="783" t="s">
        <v>264</v>
      </c>
      <c r="I133" s="783"/>
      <c r="J133" s="783"/>
      <c r="K133" s="783"/>
      <c r="L133" s="488" t="s">
        <v>343</v>
      </c>
      <c r="M133" s="488"/>
      <c r="N133" s="737" t="s">
        <v>266</v>
      </c>
      <c r="O133" s="653"/>
      <c r="P133" s="661"/>
      <c r="Q133" s="661"/>
      <c r="R133" s="661"/>
      <c r="S133" s="661"/>
      <c r="T133" s="654"/>
      <c r="U133" s="662"/>
      <c r="V133" s="662"/>
      <c r="W133" s="661"/>
      <c r="X133" s="1042" t="s">
        <v>20</v>
      </c>
      <c r="Y133" s="1064" t="s">
        <v>256</v>
      </c>
      <c r="Z133" s="659" t="s">
        <v>549</v>
      </c>
      <c r="AA133" s="758"/>
      <c r="AB133" s="821">
        <v>29575.5</v>
      </c>
      <c r="AC133" s="1224">
        <v>29575.5</v>
      </c>
      <c r="AD133" s="646">
        <v>67208.100000000006</v>
      </c>
      <c r="AE133" s="625">
        <v>26029.5</v>
      </c>
      <c r="AF133" s="615">
        <v>23929.5</v>
      </c>
      <c r="AG133" s="715">
        <f>AF133</f>
        <v>23929.5</v>
      </c>
      <c r="AH133" s="716"/>
      <c r="AI133" s="506"/>
      <c r="AJ133" s="613"/>
    </row>
    <row r="134" spans="2:36" ht="1.5" customHeight="1" x14ac:dyDescent="0.2">
      <c r="B134" s="709"/>
      <c r="C134" s="672"/>
      <c r="D134" s="673"/>
      <c r="E134" s="709"/>
      <c r="F134" s="665"/>
      <c r="G134" s="15"/>
      <c r="H134" s="776"/>
      <c r="I134" s="776"/>
      <c r="J134" s="776"/>
      <c r="K134" s="776"/>
      <c r="L134" s="486"/>
      <c r="M134" s="486"/>
      <c r="N134" s="739"/>
      <c r="O134" s="655"/>
      <c r="P134" s="663"/>
      <c r="Q134" s="663"/>
      <c r="R134" s="663"/>
      <c r="S134" s="663"/>
      <c r="T134" s="656"/>
      <c r="U134" s="656"/>
      <c r="V134" s="663"/>
      <c r="W134" s="1022"/>
      <c r="X134" s="1063"/>
      <c r="Y134" s="1251"/>
      <c r="Z134" s="1016"/>
      <c r="AA134" s="1151"/>
      <c r="AB134" s="822"/>
      <c r="AC134" s="845"/>
      <c r="AD134" s="647"/>
      <c r="AE134" s="623"/>
      <c r="AF134" s="623"/>
      <c r="AG134" s="717"/>
      <c r="AH134" s="718"/>
      <c r="AI134" s="614"/>
      <c r="AJ134" s="606"/>
    </row>
    <row r="135" spans="2:36" ht="94.5" x14ac:dyDescent="0.2">
      <c r="B135" s="709"/>
      <c r="C135" s="672"/>
      <c r="D135" s="673"/>
      <c r="E135" s="709"/>
      <c r="F135" s="665"/>
      <c r="G135" s="15"/>
      <c r="H135" s="776"/>
      <c r="I135" s="776"/>
      <c r="J135" s="776"/>
      <c r="K135" s="776"/>
      <c r="L135" s="480"/>
      <c r="M135" s="480"/>
      <c r="N135" s="739"/>
      <c r="O135" s="655"/>
      <c r="P135" s="663"/>
      <c r="Q135" s="663"/>
      <c r="R135" s="663"/>
      <c r="S135" s="663"/>
      <c r="T135" s="656"/>
      <c r="U135" s="311"/>
      <c r="V135" s="663"/>
      <c r="W135" s="656"/>
      <c r="X135" s="421" t="s">
        <v>492</v>
      </c>
      <c r="Y135" s="389" t="s">
        <v>80</v>
      </c>
      <c r="Z135" s="643" t="s">
        <v>549</v>
      </c>
      <c r="AA135" s="780"/>
      <c r="AB135" s="822"/>
      <c r="AC135" s="845"/>
      <c r="AD135" s="647"/>
      <c r="AE135" s="623"/>
      <c r="AF135" s="623"/>
      <c r="AG135" s="717"/>
      <c r="AH135" s="718"/>
      <c r="AI135" s="614"/>
      <c r="AJ135" s="606"/>
    </row>
    <row r="136" spans="2:36" s="430" customFormat="1" ht="94.5" x14ac:dyDescent="0.2">
      <c r="B136" s="433"/>
      <c r="C136" s="435"/>
      <c r="D136" s="436"/>
      <c r="E136" s="433"/>
      <c r="F136" s="432"/>
      <c r="G136" s="434"/>
      <c r="N136" s="431"/>
      <c r="O136" s="434"/>
      <c r="T136" s="431"/>
      <c r="U136" s="431"/>
      <c r="W136" s="431"/>
      <c r="X136" s="445" t="s">
        <v>467</v>
      </c>
      <c r="Y136" s="438" t="s">
        <v>80</v>
      </c>
      <c r="Z136" s="797" t="s">
        <v>384</v>
      </c>
      <c r="AA136" s="798"/>
      <c r="AB136" s="439"/>
      <c r="AC136" s="612"/>
      <c r="AD136" s="647"/>
      <c r="AE136" s="623"/>
      <c r="AF136" s="623"/>
      <c r="AG136" s="717"/>
      <c r="AH136" s="718"/>
      <c r="AI136" s="614"/>
      <c r="AJ136" s="606"/>
    </row>
    <row r="137" spans="2:36" s="588" customFormat="1" ht="81" x14ac:dyDescent="0.2">
      <c r="B137" s="587"/>
      <c r="C137" s="589"/>
      <c r="D137" s="590"/>
      <c r="E137" s="587"/>
      <c r="F137" s="592"/>
      <c r="G137" s="591"/>
      <c r="N137" s="585"/>
      <c r="O137" s="591"/>
      <c r="T137" s="585"/>
      <c r="U137" s="585"/>
      <c r="W137" s="594"/>
      <c r="X137" s="41" t="s">
        <v>543</v>
      </c>
      <c r="Y137" s="595" t="s">
        <v>80</v>
      </c>
      <c r="Z137" s="797" t="s">
        <v>544</v>
      </c>
      <c r="AA137" s="798"/>
      <c r="AB137" s="586"/>
      <c r="AC137" s="612"/>
      <c r="AD137" s="647"/>
      <c r="AE137" s="623"/>
      <c r="AF137" s="623"/>
      <c r="AG137" s="717"/>
      <c r="AH137" s="718"/>
      <c r="AI137" s="614"/>
      <c r="AJ137" s="606"/>
    </row>
    <row r="138" spans="2:36" s="631" customFormat="1" ht="94.5" x14ac:dyDescent="0.2">
      <c r="B138" s="630"/>
      <c r="C138" s="638"/>
      <c r="D138" s="637"/>
      <c r="E138" s="630"/>
      <c r="F138" s="632"/>
      <c r="G138" s="634"/>
      <c r="N138" s="629"/>
      <c r="O138" s="634"/>
      <c r="T138" s="629"/>
      <c r="U138" s="629"/>
      <c r="W138" s="636"/>
      <c r="X138" s="41" t="s">
        <v>533</v>
      </c>
      <c r="Y138" s="639" t="s">
        <v>80</v>
      </c>
      <c r="Z138" s="797" t="s">
        <v>534</v>
      </c>
      <c r="AA138" s="798"/>
      <c r="AB138" s="626"/>
      <c r="AC138" s="627"/>
      <c r="AD138" s="647"/>
      <c r="AE138" s="641"/>
      <c r="AF138" s="623"/>
      <c r="AG138" s="717"/>
      <c r="AH138" s="718"/>
      <c r="AI138" s="640"/>
      <c r="AJ138" s="635"/>
    </row>
    <row r="139" spans="2:36" s="310" customFormat="1" ht="81" x14ac:dyDescent="0.2">
      <c r="B139" s="314"/>
      <c r="C139" s="365"/>
      <c r="D139" s="366"/>
      <c r="E139" s="314"/>
      <c r="F139" s="312"/>
      <c r="G139" s="313"/>
      <c r="N139" s="311"/>
      <c r="O139" s="313"/>
      <c r="T139" s="311"/>
      <c r="U139" s="311"/>
      <c r="W139" s="311"/>
      <c r="X139" s="383" t="s">
        <v>421</v>
      </c>
      <c r="Y139" s="387" t="s">
        <v>80</v>
      </c>
      <c r="Z139" s="797" t="s">
        <v>420</v>
      </c>
      <c r="AA139" s="798"/>
      <c r="AB139" s="316"/>
      <c r="AC139" s="612"/>
      <c r="AD139" s="648"/>
      <c r="AE139" s="603"/>
      <c r="AF139" s="624"/>
      <c r="AG139" s="719"/>
      <c r="AH139" s="720"/>
      <c r="AI139" s="607"/>
      <c r="AJ139" s="608"/>
    </row>
    <row r="140" spans="2:36" ht="40.5" customHeight="1" x14ac:dyDescent="0.25">
      <c r="B140" s="653" t="s">
        <v>104</v>
      </c>
      <c r="C140" s="670" t="s">
        <v>444</v>
      </c>
      <c r="D140" s="671"/>
      <c r="E140" s="653" t="s">
        <v>344</v>
      </c>
      <c r="F140" s="762" t="s">
        <v>345</v>
      </c>
      <c r="G140" s="12"/>
      <c r="H140" s="1253" t="s">
        <v>264</v>
      </c>
      <c r="I140" s="1254"/>
      <c r="J140" s="2"/>
      <c r="K140" s="2"/>
      <c r="L140" s="108" t="s">
        <v>356</v>
      </c>
      <c r="M140" s="2"/>
      <c r="N140" s="109" t="s">
        <v>266</v>
      </c>
      <c r="O140" s="653" t="s">
        <v>346</v>
      </c>
      <c r="P140" s="661"/>
      <c r="Q140" s="661"/>
      <c r="R140" s="661"/>
      <c r="S140" s="661"/>
      <c r="T140" s="654"/>
      <c r="U140" s="662" t="s">
        <v>256</v>
      </c>
      <c r="V140" s="662" t="s">
        <v>347</v>
      </c>
      <c r="W140" s="654"/>
      <c r="X140" s="389" t="s">
        <v>21</v>
      </c>
      <c r="Y140" s="389" t="s">
        <v>80</v>
      </c>
      <c r="Z140" s="643" t="s">
        <v>549</v>
      </c>
      <c r="AA140" s="780"/>
      <c r="AB140" s="821">
        <v>25112.5</v>
      </c>
      <c r="AC140" s="821">
        <v>23260.3</v>
      </c>
      <c r="AD140" s="1004">
        <v>33020</v>
      </c>
      <c r="AE140" s="947">
        <v>23243.7</v>
      </c>
      <c r="AF140" s="947">
        <v>23243.7</v>
      </c>
      <c r="AG140" s="1255">
        <v>23237.7</v>
      </c>
      <c r="AH140" s="1256"/>
      <c r="AI140" s="741"/>
      <c r="AJ140" s="656"/>
    </row>
    <row r="141" spans="2:36" ht="94.5" x14ac:dyDescent="0.2">
      <c r="B141" s="709"/>
      <c r="C141" s="672"/>
      <c r="D141" s="673"/>
      <c r="E141" s="709"/>
      <c r="F141" s="1087"/>
      <c r="G141" s="15"/>
      <c r="H141" s="741" t="s">
        <v>348</v>
      </c>
      <c r="I141" s="663"/>
      <c r="J141" s="663"/>
      <c r="K141" s="656"/>
      <c r="L141" s="741" t="s">
        <v>256</v>
      </c>
      <c r="M141" s="656"/>
      <c r="N141" s="741" t="s">
        <v>349</v>
      </c>
      <c r="O141" s="655"/>
      <c r="P141" s="663"/>
      <c r="Q141" s="663"/>
      <c r="R141" s="663"/>
      <c r="S141" s="663"/>
      <c r="T141" s="656"/>
      <c r="U141" s="656"/>
      <c r="V141" s="663"/>
      <c r="W141" s="656"/>
      <c r="X141" s="383" t="s">
        <v>415</v>
      </c>
      <c r="Y141" s="387" t="s">
        <v>80</v>
      </c>
      <c r="Z141" s="659" t="s">
        <v>409</v>
      </c>
      <c r="AA141" s="660"/>
      <c r="AB141" s="822"/>
      <c r="AC141" s="822"/>
      <c r="AD141" s="895"/>
      <c r="AE141" s="948"/>
      <c r="AF141" s="948"/>
      <c r="AG141" s="717"/>
      <c r="AH141" s="1257"/>
      <c r="AI141" s="1022"/>
      <c r="AJ141" s="656"/>
    </row>
    <row r="142" spans="2:36" ht="95.25" customHeight="1" x14ac:dyDescent="0.2">
      <c r="B142" s="709"/>
      <c r="C142" s="672"/>
      <c r="D142" s="673"/>
      <c r="E142" s="709"/>
      <c r="F142" s="1087"/>
      <c r="G142" s="15"/>
      <c r="H142" s="663"/>
      <c r="I142" s="663"/>
      <c r="J142" s="663"/>
      <c r="K142" s="656"/>
      <c r="L142" s="663"/>
      <c r="M142" s="656"/>
      <c r="N142" s="656"/>
      <c r="O142" s="657"/>
      <c r="P142" s="761"/>
      <c r="Q142" s="761"/>
      <c r="R142" s="761"/>
      <c r="S142" s="761"/>
      <c r="T142" s="658"/>
      <c r="U142" s="658"/>
      <c r="V142" s="761"/>
      <c r="W142" s="658"/>
      <c r="X142" s="426" t="s">
        <v>470</v>
      </c>
      <c r="Y142" s="483" t="s">
        <v>80</v>
      </c>
      <c r="Z142" s="740" t="s">
        <v>468</v>
      </c>
      <c r="AA142" s="660"/>
      <c r="AB142" s="822"/>
      <c r="AC142" s="822"/>
      <c r="AD142" s="895"/>
      <c r="AE142" s="948"/>
      <c r="AF142" s="948"/>
      <c r="AG142" s="717"/>
      <c r="AH142" s="1257"/>
      <c r="AI142" s="1022"/>
      <c r="AJ142" s="656"/>
    </row>
    <row r="143" spans="2:36" ht="108" customHeight="1" x14ac:dyDescent="0.2">
      <c r="B143" s="709"/>
      <c r="C143" s="672"/>
      <c r="D143" s="673"/>
      <c r="E143" s="709"/>
      <c r="F143" s="1087"/>
      <c r="G143" s="15"/>
      <c r="H143" s="761"/>
      <c r="I143" s="761"/>
      <c r="J143" s="761"/>
      <c r="K143" s="658"/>
      <c r="L143" s="761"/>
      <c r="M143" s="658"/>
      <c r="N143" s="658"/>
      <c r="O143" s="653" t="s">
        <v>350</v>
      </c>
      <c r="P143" s="661"/>
      <c r="Q143" s="661"/>
      <c r="R143" s="661"/>
      <c r="S143" s="661"/>
      <c r="T143" s="654"/>
      <c r="U143" s="662" t="s">
        <v>351</v>
      </c>
      <c r="V143" s="662" t="s">
        <v>352</v>
      </c>
      <c r="W143" s="654"/>
      <c r="X143" s="483" t="s">
        <v>497</v>
      </c>
      <c r="Y143" s="422" t="s">
        <v>80</v>
      </c>
      <c r="Z143" s="777" t="s">
        <v>422</v>
      </c>
      <c r="AA143" s="778"/>
      <c r="AB143" s="822"/>
      <c r="AC143" s="822"/>
      <c r="AD143" s="895"/>
      <c r="AE143" s="948"/>
      <c r="AF143" s="948"/>
      <c r="AG143" s="717"/>
      <c r="AH143" s="1257"/>
      <c r="AI143" s="1022"/>
      <c r="AJ143" s="656"/>
    </row>
    <row r="144" spans="2:36" ht="110.25" customHeight="1" x14ac:dyDescent="0.2">
      <c r="B144" s="709"/>
      <c r="C144" s="672"/>
      <c r="D144" s="673"/>
      <c r="E144" s="709"/>
      <c r="F144" s="1087"/>
      <c r="G144" s="15"/>
      <c r="H144" s="741" t="s">
        <v>353</v>
      </c>
      <c r="I144" s="663"/>
      <c r="J144" s="663"/>
      <c r="K144" s="656"/>
      <c r="L144" s="741" t="s">
        <v>354</v>
      </c>
      <c r="M144" s="656"/>
      <c r="N144" s="479" t="s">
        <v>355</v>
      </c>
      <c r="O144" s="655"/>
      <c r="P144" s="663"/>
      <c r="Q144" s="663"/>
      <c r="R144" s="663"/>
      <c r="S144" s="663"/>
      <c r="T144" s="656"/>
      <c r="U144" s="656"/>
      <c r="V144" s="663"/>
      <c r="W144" s="1022"/>
      <c r="X144" s="383" t="s">
        <v>498</v>
      </c>
      <c r="Y144" s="422" t="s">
        <v>80</v>
      </c>
      <c r="Z144" s="777" t="s">
        <v>374</v>
      </c>
      <c r="AA144" s="778"/>
      <c r="AB144" s="822"/>
      <c r="AC144" s="822"/>
      <c r="AD144" s="895"/>
      <c r="AE144" s="949"/>
      <c r="AF144" s="949"/>
      <c r="AG144" s="719"/>
      <c r="AH144" s="1258"/>
      <c r="AI144" s="1022"/>
      <c r="AJ144" s="656"/>
    </row>
    <row r="145" spans="2:36" ht="12.75" hidden="1" customHeight="1" x14ac:dyDescent="0.2">
      <c r="B145" s="765"/>
      <c r="C145" s="1031"/>
      <c r="D145" s="1032"/>
      <c r="E145" s="765"/>
      <c r="F145" s="489"/>
      <c r="G145" s="13"/>
      <c r="H145" s="761"/>
      <c r="I145" s="761"/>
      <c r="J145" s="761"/>
      <c r="K145" s="658"/>
      <c r="L145" s="761"/>
      <c r="M145" s="658"/>
      <c r="N145" s="106"/>
      <c r="O145" s="13"/>
      <c r="P145" s="8"/>
      <c r="Q145" s="8"/>
      <c r="R145" s="8"/>
      <c r="S145" s="8"/>
      <c r="T145" s="8"/>
      <c r="U145" s="8"/>
      <c r="V145" s="8"/>
      <c r="W145" s="9"/>
      <c r="X145" s="374"/>
      <c r="Y145" s="386"/>
      <c r="Z145" s="386"/>
      <c r="AA145" s="375"/>
      <c r="AB145" s="848"/>
      <c r="AC145" s="848"/>
      <c r="AD145" s="918"/>
      <c r="AE145" s="825">
        <v>117897.5</v>
      </c>
      <c r="AF145" s="825">
        <v>52887.199999999997</v>
      </c>
      <c r="AG145" s="825">
        <v>52887.199999999997</v>
      </c>
      <c r="AH145" s="846"/>
      <c r="AI145" s="657"/>
      <c r="AJ145" s="658"/>
    </row>
    <row r="146" spans="2:36" ht="12.75" customHeight="1" x14ac:dyDescent="0.2">
      <c r="B146" s="653" t="s">
        <v>105</v>
      </c>
      <c r="C146" s="670" t="s">
        <v>445</v>
      </c>
      <c r="D146" s="671"/>
      <c r="E146" s="653" t="s">
        <v>357</v>
      </c>
      <c r="F146" s="664" t="s">
        <v>345</v>
      </c>
      <c r="G146" s="12"/>
      <c r="H146" s="2"/>
      <c r="I146" s="2"/>
      <c r="J146" s="2"/>
      <c r="K146" s="2"/>
      <c r="L146" s="2"/>
      <c r="M146" s="2"/>
      <c r="N146" s="3"/>
      <c r="O146" s="653" t="s">
        <v>358</v>
      </c>
      <c r="P146" s="661"/>
      <c r="Q146" s="661"/>
      <c r="R146" s="661"/>
      <c r="S146" s="661"/>
      <c r="T146" s="654"/>
      <c r="U146" s="662" t="s">
        <v>359</v>
      </c>
      <c r="V146" s="662" t="s">
        <v>360</v>
      </c>
      <c r="W146" s="661"/>
      <c r="X146" s="779" t="s">
        <v>22</v>
      </c>
      <c r="Y146" s="779" t="s">
        <v>80</v>
      </c>
      <c r="Z146" s="779" t="s">
        <v>549</v>
      </c>
      <c r="AA146" s="779"/>
      <c r="AB146" s="821">
        <v>62625.2</v>
      </c>
      <c r="AC146" s="821">
        <v>61998.8</v>
      </c>
      <c r="AD146" s="823">
        <v>59948.5</v>
      </c>
      <c r="AE146" s="822"/>
      <c r="AF146" s="822"/>
      <c r="AG146" s="845"/>
      <c r="AH146" s="846"/>
      <c r="AI146" s="653"/>
      <c r="AJ146" s="654"/>
    </row>
    <row r="147" spans="2:36" ht="12.75" customHeight="1" x14ac:dyDescent="0.2">
      <c r="B147" s="709"/>
      <c r="C147" s="672"/>
      <c r="D147" s="673"/>
      <c r="E147" s="709"/>
      <c r="F147" s="665"/>
      <c r="G147" s="15"/>
      <c r="H147" s="741" t="s">
        <v>264</v>
      </c>
      <c r="I147" s="663"/>
      <c r="J147" s="663"/>
      <c r="K147" s="656"/>
      <c r="L147" s="741" t="s">
        <v>361</v>
      </c>
      <c r="M147" s="656"/>
      <c r="N147" s="741" t="s">
        <v>266</v>
      </c>
      <c r="O147" s="655"/>
      <c r="P147" s="663"/>
      <c r="Q147" s="663"/>
      <c r="R147" s="663"/>
      <c r="S147" s="663"/>
      <c r="T147" s="656"/>
      <c r="U147" s="656"/>
      <c r="V147" s="663"/>
      <c r="W147" s="1022"/>
      <c r="X147" s="779"/>
      <c r="Y147" s="779"/>
      <c r="Z147" s="779"/>
      <c r="AA147" s="779"/>
      <c r="AB147" s="822"/>
      <c r="AC147" s="822"/>
      <c r="AD147" s="824"/>
      <c r="AE147" s="822"/>
      <c r="AF147" s="822"/>
      <c r="AG147" s="845"/>
      <c r="AH147" s="846"/>
      <c r="AI147" s="655"/>
      <c r="AJ147" s="656"/>
    </row>
    <row r="148" spans="2:36" ht="13.5" customHeight="1" x14ac:dyDescent="0.2">
      <c r="B148" s="709"/>
      <c r="C148" s="672"/>
      <c r="D148" s="673"/>
      <c r="E148" s="709"/>
      <c r="F148" s="665"/>
      <c r="G148" s="15"/>
      <c r="H148" s="663"/>
      <c r="I148" s="663"/>
      <c r="J148" s="663"/>
      <c r="K148" s="656"/>
      <c r="L148" s="663"/>
      <c r="M148" s="656"/>
      <c r="N148" s="656"/>
      <c r="O148" s="657"/>
      <c r="P148" s="761"/>
      <c r="Q148" s="761"/>
      <c r="R148" s="761"/>
      <c r="S148" s="761"/>
      <c r="T148" s="658"/>
      <c r="U148" s="658"/>
      <c r="V148" s="761"/>
      <c r="W148" s="761"/>
      <c r="X148" s="779"/>
      <c r="Y148" s="779"/>
      <c r="Z148" s="779"/>
      <c r="AA148" s="779"/>
      <c r="AB148" s="822"/>
      <c r="AC148" s="822"/>
      <c r="AD148" s="824"/>
      <c r="AE148" s="822"/>
      <c r="AF148" s="822"/>
      <c r="AG148" s="845"/>
      <c r="AH148" s="846"/>
      <c r="AI148" s="655"/>
      <c r="AJ148" s="656"/>
    </row>
    <row r="149" spans="2:36" ht="2.25" customHeight="1" x14ac:dyDescent="0.2">
      <c r="B149" s="709"/>
      <c r="C149" s="672"/>
      <c r="D149" s="673"/>
      <c r="E149" s="709"/>
      <c r="F149" s="665"/>
      <c r="G149" s="15"/>
      <c r="H149" s="761"/>
      <c r="I149" s="761"/>
      <c r="J149" s="761"/>
      <c r="K149" s="658"/>
      <c r="L149" s="761"/>
      <c r="M149" s="658"/>
      <c r="N149" s="658"/>
      <c r="O149" s="653" t="s">
        <v>358</v>
      </c>
      <c r="P149" s="661"/>
      <c r="Q149" s="661"/>
      <c r="R149" s="661"/>
      <c r="S149" s="661"/>
      <c r="T149" s="654"/>
      <c r="U149" s="662" t="s">
        <v>362</v>
      </c>
      <c r="V149" s="662" t="s">
        <v>360</v>
      </c>
      <c r="W149" s="661"/>
      <c r="X149" s="779"/>
      <c r="Y149" s="779"/>
      <c r="Z149" s="779"/>
      <c r="AA149" s="779"/>
      <c r="AB149" s="822"/>
      <c r="AC149" s="822"/>
      <c r="AD149" s="824"/>
      <c r="AE149" s="822"/>
      <c r="AF149" s="822"/>
      <c r="AG149" s="845"/>
      <c r="AH149" s="846"/>
      <c r="AI149" s="655"/>
      <c r="AJ149" s="656"/>
    </row>
    <row r="150" spans="2:36" ht="67.5" x14ac:dyDescent="0.2">
      <c r="B150" s="709"/>
      <c r="C150" s="672"/>
      <c r="D150" s="673"/>
      <c r="E150" s="709"/>
      <c r="F150" s="665"/>
      <c r="G150" s="15"/>
      <c r="H150" s="741" t="s">
        <v>363</v>
      </c>
      <c r="I150" s="663"/>
      <c r="J150" s="663"/>
      <c r="K150" s="656"/>
      <c r="L150" s="741" t="s">
        <v>361</v>
      </c>
      <c r="M150" s="656"/>
      <c r="N150" s="741" t="s">
        <v>364</v>
      </c>
      <c r="O150" s="655"/>
      <c r="P150" s="663"/>
      <c r="Q150" s="663"/>
      <c r="R150" s="663"/>
      <c r="S150" s="663"/>
      <c r="T150" s="656"/>
      <c r="U150" s="656"/>
      <c r="V150" s="663"/>
      <c r="W150" s="1022"/>
      <c r="X150" s="383" t="s">
        <v>416</v>
      </c>
      <c r="Y150" s="229" t="s">
        <v>80</v>
      </c>
      <c r="Z150" s="785" t="s">
        <v>4</v>
      </c>
      <c r="AA150" s="785"/>
      <c r="AB150" s="846"/>
      <c r="AC150" s="822"/>
      <c r="AD150" s="824"/>
      <c r="AE150" s="822"/>
      <c r="AF150" s="822"/>
      <c r="AG150" s="845"/>
      <c r="AH150" s="846"/>
      <c r="AI150" s="655"/>
      <c r="AJ150" s="656"/>
    </row>
    <row r="151" spans="2:36" ht="54.75" customHeight="1" x14ac:dyDescent="0.2">
      <c r="B151" s="709"/>
      <c r="C151" s="672"/>
      <c r="D151" s="673"/>
      <c r="E151" s="709"/>
      <c r="F151" s="665"/>
      <c r="G151" s="15"/>
      <c r="H151" s="663"/>
      <c r="I151" s="663"/>
      <c r="J151" s="663"/>
      <c r="K151" s="656"/>
      <c r="L151" s="663"/>
      <c r="M151" s="656"/>
      <c r="N151" s="656"/>
      <c r="O151" s="657"/>
      <c r="P151" s="761"/>
      <c r="Q151" s="761"/>
      <c r="R151" s="761"/>
      <c r="S151" s="761"/>
      <c r="T151" s="658"/>
      <c r="U151" s="658"/>
      <c r="V151" s="761"/>
      <c r="W151" s="761"/>
      <c r="X151" s="383" t="s">
        <v>389</v>
      </c>
      <c r="Y151" s="383" t="s">
        <v>140</v>
      </c>
      <c r="Z151" s="779" t="s">
        <v>417</v>
      </c>
      <c r="AA151" s="1167"/>
      <c r="AB151" s="846"/>
      <c r="AC151" s="822"/>
      <c r="AD151" s="824"/>
      <c r="AE151" s="822"/>
      <c r="AF151" s="822"/>
      <c r="AG151" s="845"/>
      <c r="AH151" s="846"/>
      <c r="AI151" s="655"/>
      <c r="AJ151" s="656"/>
    </row>
    <row r="152" spans="2:36" ht="12.75" hidden="1" customHeight="1" x14ac:dyDescent="0.2">
      <c r="B152" s="709"/>
      <c r="C152" s="672"/>
      <c r="D152" s="673"/>
      <c r="E152" s="709"/>
      <c r="F152" s="665"/>
      <c r="G152" s="15"/>
      <c r="H152" s="761"/>
      <c r="I152" s="761"/>
      <c r="J152" s="761"/>
      <c r="K152" s="658"/>
      <c r="L152" s="761"/>
      <c r="M152" s="658"/>
      <c r="N152" s="658"/>
      <c r="O152" s="15"/>
      <c r="W152" s="205"/>
      <c r="X152" s="383" t="s">
        <v>79</v>
      </c>
      <c r="Y152" s="383" t="s">
        <v>80</v>
      </c>
      <c r="Z152" s="779" t="s">
        <v>271</v>
      </c>
      <c r="AA152" s="779"/>
      <c r="AB152" s="846"/>
      <c r="AC152" s="822"/>
      <c r="AD152" s="824"/>
      <c r="AE152" s="822"/>
      <c r="AF152" s="822"/>
      <c r="AG152" s="845"/>
      <c r="AH152" s="846"/>
      <c r="AI152" s="655"/>
      <c r="AJ152" s="656"/>
    </row>
    <row r="153" spans="2:36" ht="12.75" hidden="1" customHeight="1" x14ac:dyDescent="0.2">
      <c r="B153" s="709"/>
      <c r="C153" s="672"/>
      <c r="D153" s="673"/>
      <c r="E153" s="709"/>
      <c r="F153" s="665"/>
      <c r="G153" s="15"/>
      <c r="N153" s="6"/>
      <c r="O153" s="15"/>
      <c r="W153" s="205"/>
      <c r="X153" s="383" t="s">
        <v>79</v>
      </c>
      <c r="Y153" s="383" t="s">
        <v>80</v>
      </c>
      <c r="Z153" s="779" t="s">
        <v>271</v>
      </c>
      <c r="AA153" s="1167"/>
      <c r="AB153" s="846"/>
      <c r="AC153" s="822"/>
      <c r="AD153" s="824"/>
      <c r="AE153" s="822"/>
      <c r="AF153" s="822"/>
      <c r="AG153" s="845"/>
      <c r="AH153" s="846"/>
      <c r="AI153" s="655"/>
      <c r="AJ153" s="656"/>
    </row>
    <row r="154" spans="2:36" s="204" customFormat="1" ht="40.5" customHeight="1" x14ac:dyDescent="0.2">
      <c r="B154" s="709"/>
      <c r="C154" s="672"/>
      <c r="D154" s="673"/>
      <c r="E154" s="709"/>
      <c r="F154" s="665"/>
      <c r="G154" s="202"/>
      <c r="N154" s="203"/>
      <c r="O154" s="202"/>
      <c r="W154" s="205"/>
      <c r="X154" s="41" t="s">
        <v>43</v>
      </c>
      <c r="Y154" s="383" t="s">
        <v>140</v>
      </c>
      <c r="Z154" s="779" t="s">
        <v>44</v>
      </c>
      <c r="AA154" s="1167"/>
      <c r="AB154" s="846"/>
      <c r="AC154" s="822"/>
      <c r="AD154" s="824"/>
      <c r="AE154" s="822"/>
      <c r="AF154" s="822"/>
      <c r="AG154" s="845"/>
      <c r="AH154" s="846"/>
      <c r="AI154" s="655"/>
      <c r="AJ154" s="656"/>
    </row>
    <row r="155" spans="2:36" s="204" customFormat="1" ht="108.75" customHeight="1" x14ac:dyDescent="0.2">
      <c r="B155" s="709"/>
      <c r="C155" s="672"/>
      <c r="D155" s="673"/>
      <c r="E155" s="709"/>
      <c r="F155" s="665"/>
      <c r="G155" s="202"/>
      <c r="N155" s="203"/>
      <c r="O155" s="202"/>
      <c r="W155" s="205"/>
      <c r="X155" s="383" t="s">
        <v>498</v>
      </c>
      <c r="Y155" s="383" t="s">
        <v>80</v>
      </c>
      <c r="Z155" s="1229" t="s">
        <v>374</v>
      </c>
      <c r="AA155" s="1230"/>
      <c r="AB155" s="846"/>
      <c r="AC155" s="822"/>
      <c r="AD155" s="824"/>
      <c r="AE155" s="822"/>
      <c r="AF155" s="822"/>
      <c r="AG155" s="845"/>
      <c r="AH155" s="846"/>
      <c r="AI155" s="655"/>
      <c r="AJ155" s="656"/>
    </row>
    <row r="156" spans="2:36" s="480" customFormat="1" ht="108.75" customHeight="1" x14ac:dyDescent="0.2">
      <c r="B156" s="709"/>
      <c r="C156" s="672"/>
      <c r="D156" s="673"/>
      <c r="E156" s="709"/>
      <c r="F156" s="665"/>
      <c r="G156" s="482"/>
      <c r="N156" s="481"/>
      <c r="O156" s="482"/>
      <c r="W156" s="485"/>
      <c r="X156" s="483" t="s">
        <v>497</v>
      </c>
      <c r="Y156" s="483" t="s">
        <v>80</v>
      </c>
      <c r="Z156" s="1229" t="s">
        <v>422</v>
      </c>
      <c r="AA156" s="1230"/>
      <c r="AB156" s="846"/>
      <c r="AC156" s="822"/>
      <c r="AD156" s="824"/>
      <c r="AE156" s="822"/>
      <c r="AF156" s="822"/>
      <c r="AG156" s="845"/>
      <c r="AH156" s="846"/>
      <c r="AI156" s="655"/>
      <c r="AJ156" s="656"/>
    </row>
    <row r="157" spans="2:36" s="204" customFormat="1" ht="93.75" customHeight="1" x14ac:dyDescent="0.2">
      <c r="B157" s="709"/>
      <c r="C157" s="672"/>
      <c r="D157" s="673"/>
      <c r="E157" s="709"/>
      <c r="F157" s="665"/>
      <c r="G157" s="202"/>
      <c r="N157" s="203"/>
      <c r="O157" s="202"/>
      <c r="W157" s="205"/>
      <c r="X157" s="426" t="s">
        <v>470</v>
      </c>
      <c r="Y157" s="483" t="s">
        <v>80</v>
      </c>
      <c r="Z157" s="740" t="s">
        <v>468</v>
      </c>
      <c r="AA157" s="660"/>
      <c r="AB157" s="846"/>
      <c r="AC157" s="822"/>
      <c r="AD157" s="824"/>
      <c r="AE157" s="822"/>
      <c r="AF157" s="822"/>
      <c r="AG157" s="845"/>
      <c r="AH157" s="846"/>
      <c r="AI157" s="655"/>
      <c r="AJ157" s="656"/>
    </row>
    <row r="158" spans="2:36" ht="94.5" x14ac:dyDescent="0.2">
      <c r="B158" s="765"/>
      <c r="C158" s="1031"/>
      <c r="D158" s="1032"/>
      <c r="E158" s="765"/>
      <c r="F158" s="695"/>
      <c r="G158" s="13"/>
      <c r="H158" s="8"/>
      <c r="I158" s="8"/>
      <c r="J158" s="8"/>
      <c r="K158" s="8"/>
      <c r="L158" s="8"/>
      <c r="M158" s="8"/>
      <c r="N158" s="9"/>
      <c r="O158" s="13"/>
      <c r="P158" s="8"/>
      <c r="Q158" s="8"/>
      <c r="R158" s="8"/>
      <c r="S158" s="8"/>
      <c r="T158" s="8"/>
      <c r="U158" s="8"/>
      <c r="V158" s="8"/>
      <c r="W158" s="9"/>
      <c r="X158" s="383" t="s">
        <v>415</v>
      </c>
      <c r="Y158" s="387" t="s">
        <v>80</v>
      </c>
      <c r="Z158" s="659" t="s">
        <v>409</v>
      </c>
      <c r="AA158" s="660"/>
      <c r="AB158" s="848"/>
      <c r="AC158" s="848"/>
      <c r="AD158" s="825"/>
      <c r="AE158" s="848"/>
      <c r="AF158" s="848"/>
      <c r="AG158" s="884"/>
      <c r="AH158" s="885"/>
      <c r="AI158" s="657"/>
      <c r="AJ158" s="658"/>
    </row>
    <row r="159" spans="2:36" ht="81" x14ac:dyDescent="0.2">
      <c r="B159" s="678" t="s">
        <v>106</v>
      </c>
      <c r="C159" s="674" t="s">
        <v>446</v>
      </c>
      <c r="D159" s="675"/>
      <c r="E159" s="678" t="s">
        <v>365</v>
      </c>
      <c r="F159" s="1033" t="s">
        <v>426</v>
      </c>
      <c r="G159" s="12"/>
      <c r="H159" s="2"/>
      <c r="I159" s="2"/>
      <c r="J159" s="2"/>
      <c r="K159" s="2"/>
      <c r="L159" s="2"/>
      <c r="M159" s="2"/>
      <c r="N159" s="3"/>
      <c r="O159" s="914" t="s">
        <v>317</v>
      </c>
      <c r="P159" s="1030"/>
      <c r="Q159" s="1030"/>
      <c r="R159" s="1030"/>
      <c r="S159" s="1030"/>
      <c r="T159" s="915"/>
      <c r="U159" s="678" t="s">
        <v>318</v>
      </c>
      <c r="V159" s="914" t="s">
        <v>319</v>
      </c>
      <c r="W159" s="915"/>
      <c r="X159" s="389" t="s">
        <v>496</v>
      </c>
      <c r="Y159" s="389" t="s">
        <v>80</v>
      </c>
      <c r="Z159" s="1010" t="s">
        <v>549</v>
      </c>
      <c r="AA159" s="1011"/>
      <c r="AB159" s="823">
        <v>25427.8</v>
      </c>
      <c r="AC159" s="823">
        <v>24958.6</v>
      </c>
      <c r="AD159" s="823">
        <v>36534.199999999997</v>
      </c>
      <c r="AE159" s="823">
        <v>32146.7</v>
      </c>
      <c r="AF159" s="823">
        <v>31981.8</v>
      </c>
      <c r="AG159" s="893">
        <f>AF159</f>
        <v>31981.8</v>
      </c>
      <c r="AH159" s="894"/>
      <c r="AI159" s="914"/>
      <c r="AJ159" s="915"/>
    </row>
    <row r="160" spans="2:36" ht="67.5" customHeight="1" x14ac:dyDescent="0.2">
      <c r="B160" s="679"/>
      <c r="C160" s="676"/>
      <c r="D160" s="677"/>
      <c r="E160" s="679"/>
      <c r="F160" s="1034"/>
      <c r="G160" s="15"/>
      <c r="H160" s="919" t="s">
        <v>264</v>
      </c>
      <c r="I160" s="919"/>
      <c r="J160" s="919"/>
      <c r="K160" s="773"/>
      <c r="L160" s="772" t="s">
        <v>57</v>
      </c>
      <c r="M160" s="773"/>
      <c r="N160" s="679" t="s">
        <v>266</v>
      </c>
      <c r="O160" s="774"/>
      <c r="P160" s="1017"/>
      <c r="Q160" s="1017"/>
      <c r="R160" s="1017"/>
      <c r="S160" s="1017"/>
      <c r="T160" s="741"/>
      <c r="U160" s="680"/>
      <c r="V160" s="774"/>
      <c r="W160" s="741"/>
      <c r="X160" s="48" t="s">
        <v>46</v>
      </c>
      <c r="Y160" s="411" t="s">
        <v>140</v>
      </c>
      <c r="Z160" s="1023" t="s">
        <v>45</v>
      </c>
      <c r="AA160" s="1024"/>
      <c r="AB160" s="824"/>
      <c r="AC160" s="824"/>
      <c r="AD160" s="824"/>
      <c r="AE160" s="824"/>
      <c r="AF160" s="824"/>
      <c r="AG160" s="895"/>
      <c r="AH160" s="896"/>
      <c r="AI160" s="772"/>
      <c r="AJ160" s="773"/>
    </row>
    <row r="161" spans="2:36" ht="42" customHeight="1" x14ac:dyDescent="0.2">
      <c r="B161" s="679"/>
      <c r="C161" s="676"/>
      <c r="D161" s="677"/>
      <c r="E161" s="679"/>
      <c r="F161" s="1034"/>
      <c r="G161" s="15"/>
      <c r="H161" s="1017"/>
      <c r="I161" s="1017"/>
      <c r="J161" s="1017"/>
      <c r="K161" s="741"/>
      <c r="L161" s="774"/>
      <c r="M161" s="741"/>
      <c r="N161" s="680"/>
      <c r="O161" s="914" t="s">
        <v>321</v>
      </c>
      <c r="P161" s="1030"/>
      <c r="Q161" s="1030"/>
      <c r="R161" s="1030"/>
      <c r="S161" s="1030"/>
      <c r="T161" s="915"/>
      <c r="U161" s="678" t="s">
        <v>322</v>
      </c>
      <c r="V161" s="914" t="s">
        <v>323</v>
      </c>
      <c r="W161" s="915"/>
      <c r="X161" s="389" t="s">
        <v>400</v>
      </c>
      <c r="Y161" s="411" t="s">
        <v>140</v>
      </c>
      <c r="Z161" s="950" t="s">
        <v>463</v>
      </c>
      <c r="AA161" s="951"/>
      <c r="AB161" s="824"/>
      <c r="AC161" s="824"/>
      <c r="AD161" s="824"/>
      <c r="AE161" s="824"/>
      <c r="AF161" s="824"/>
      <c r="AG161" s="895"/>
      <c r="AH161" s="896"/>
      <c r="AI161" s="772"/>
      <c r="AJ161" s="773"/>
    </row>
    <row r="162" spans="2:36" ht="94.5" x14ac:dyDescent="0.2">
      <c r="B162" s="679"/>
      <c r="C162" s="676"/>
      <c r="D162" s="677"/>
      <c r="E162" s="679"/>
      <c r="F162" s="1034"/>
      <c r="G162" s="15"/>
      <c r="H162" s="1030" t="s">
        <v>324</v>
      </c>
      <c r="I162" s="1030"/>
      <c r="J162" s="1030"/>
      <c r="K162" s="915"/>
      <c r="L162" s="914" t="s">
        <v>325</v>
      </c>
      <c r="M162" s="915"/>
      <c r="N162" s="678" t="s">
        <v>326</v>
      </c>
      <c r="O162" s="772"/>
      <c r="P162" s="919"/>
      <c r="Q162" s="919"/>
      <c r="R162" s="919"/>
      <c r="S162" s="919"/>
      <c r="T162" s="773"/>
      <c r="U162" s="679"/>
      <c r="V162" s="772"/>
      <c r="W162" s="773"/>
      <c r="X162" s="426" t="s">
        <v>470</v>
      </c>
      <c r="Y162" s="483" t="s">
        <v>80</v>
      </c>
      <c r="Z162" s="740" t="s">
        <v>468</v>
      </c>
      <c r="AA162" s="660"/>
      <c r="AB162" s="824"/>
      <c r="AC162" s="824"/>
      <c r="AD162" s="824"/>
      <c r="AE162" s="824"/>
      <c r="AF162" s="824"/>
      <c r="AG162" s="895"/>
      <c r="AH162" s="896"/>
      <c r="AI162" s="772"/>
      <c r="AJ162" s="773"/>
    </row>
    <row r="163" spans="2:36" ht="94.5" x14ac:dyDescent="0.2">
      <c r="B163" s="679"/>
      <c r="C163" s="676"/>
      <c r="D163" s="677"/>
      <c r="E163" s="679"/>
      <c r="F163" s="1034"/>
      <c r="G163" s="15"/>
      <c r="H163" s="919"/>
      <c r="I163" s="919"/>
      <c r="J163" s="919"/>
      <c r="K163" s="773"/>
      <c r="L163" s="772"/>
      <c r="M163" s="773"/>
      <c r="N163" s="679"/>
      <c r="O163" s="774"/>
      <c r="P163" s="1017"/>
      <c r="Q163" s="1017"/>
      <c r="R163" s="1017"/>
      <c r="S163" s="1017"/>
      <c r="T163" s="741"/>
      <c r="U163" s="680"/>
      <c r="V163" s="774"/>
      <c r="W163" s="1017"/>
      <c r="X163" s="383" t="s">
        <v>415</v>
      </c>
      <c r="Y163" s="383" t="s">
        <v>80</v>
      </c>
      <c r="Z163" s="775" t="s">
        <v>409</v>
      </c>
      <c r="AA163" s="775"/>
      <c r="AB163" s="896"/>
      <c r="AC163" s="824"/>
      <c r="AD163" s="825"/>
      <c r="AE163" s="824"/>
      <c r="AF163" s="824"/>
      <c r="AG163" s="895"/>
      <c r="AH163" s="896"/>
      <c r="AI163" s="772"/>
      <c r="AJ163" s="773"/>
    </row>
    <row r="164" spans="2:36" ht="12.75" customHeight="1" x14ac:dyDescent="0.2">
      <c r="B164" s="653" t="s">
        <v>107</v>
      </c>
      <c r="C164" s="670" t="s">
        <v>447</v>
      </c>
      <c r="D164" s="671"/>
      <c r="E164" s="653" t="s">
        <v>58</v>
      </c>
      <c r="F164" s="1025" t="s">
        <v>412</v>
      </c>
      <c r="G164" s="12"/>
      <c r="H164" s="2"/>
      <c r="I164" s="2"/>
      <c r="J164" s="2"/>
      <c r="K164" s="2"/>
      <c r="L164" s="2"/>
      <c r="M164" s="2"/>
      <c r="N164" s="3"/>
      <c r="O164" s="736" t="s">
        <v>61</v>
      </c>
      <c r="P164" s="1259"/>
      <c r="Q164" s="1259"/>
      <c r="R164" s="1259"/>
      <c r="S164" s="1259"/>
      <c r="T164" s="737"/>
      <c r="U164" s="786" t="s">
        <v>256</v>
      </c>
      <c r="V164" s="736" t="s">
        <v>62</v>
      </c>
      <c r="W164" s="737"/>
      <c r="X164" s="902" t="s">
        <v>20</v>
      </c>
      <c r="Y164" s="779" t="s">
        <v>256</v>
      </c>
      <c r="Z164" s="775" t="s">
        <v>549</v>
      </c>
      <c r="AA164" s="775"/>
      <c r="AB164" s="923">
        <v>714.9</v>
      </c>
      <c r="AC164" s="821">
        <v>714.9</v>
      </c>
      <c r="AD164" s="823">
        <f>2210-1300-10</f>
        <v>900</v>
      </c>
      <c r="AE164" s="821">
        <f>2210-1300</f>
        <v>910</v>
      </c>
      <c r="AF164" s="821">
        <f>2210-1300</f>
        <v>910</v>
      </c>
      <c r="AG164" s="821">
        <f>AF164</f>
        <v>910</v>
      </c>
      <c r="AH164" s="844"/>
      <c r="AI164" s="653"/>
      <c r="AJ164" s="654"/>
    </row>
    <row r="165" spans="2:36" ht="12.75" customHeight="1" x14ac:dyDescent="0.2">
      <c r="B165" s="709"/>
      <c r="C165" s="672"/>
      <c r="D165" s="673"/>
      <c r="E165" s="709"/>
      <c r="F165" s="1026"/>
      <c r="G165" s="15"/>
      <c r="H165" s="741" t="s">
        <v>264</v>
      </c>
      <c r="I165" s="663"/>
      <c r="J165" s="663"/>
      <c r="K165" s="656"/>
      <c r="L165" s="741" t="s">
        <v>59</v>
      </c>
      <c r="M165" s="656"/>
      <c r="N165" s="741" t="s">
        <v>266</v>
      </c>
      <c r="O165" s="738"/>
      <c r="P165" s="1213"/>
      <c r="Q165" s="1213"/>
      <c r="R165" s="1213"/>
      <c r="S165" s="1213"/>
      <c r="T165" s="739"/>
      <c r="U165" s="787"/>
      <c r="V165" s="738"/>
      <c r="W165" s="739"/>
      <c r="X165" s="1036"/>
      <c r="Y165" s="779"/>
      <c r="Z165" s="775"/>
      <c r="AA165" s="775"/>
      <c r="AB165" s="846"/>
      <c r="AC165" s="822"/>
      <c r="AD165" s="824"/>
      <c r="AE165" s="822"/>
      <c r="AF165" s="822"/>
      <c r="AG165" s="845"/>
      <c r="AH165" s="846"/>
      <c r="AI165" s="655"/>
      <c r="AJ165" s="656"/>
    </row>
    <row r="166" spans="2:36" ht="16.5" customHeight="1" x14ac:dyDescent="0.2">
      <c r="B166" s="709"/>
      <c r="C166" s="672"/>
      <c r="D166" s="673"/>
      <c r="E166" s="709"/>
      <c r="F166" s="1026"/>
      <c r="G166" s="15"/>
      <c r="H166" s="663"/>
      <c r="I166" s="663"/>
      <c r="J166" s="663"/>
      <c r="K166" s="656"/>
      <c r="L166" s="663"/>
      <c r="M166" s="656"/>
      <c r="N166" s="656"/>
      <c r="O166" s="1028"/>
      <c r="P166" s="1248"/>
      <c r="Q166" s="1248"/>
      <c r="R166" s="1248"/>
      <c r="S166" s="1248"/>
      <c r="T166" s="1029"/>
      <c r="U166" s="1027"/>
      <c r="V166" s="1028"/>
      <c r="W166" s="1029"/>
      <c r="X166" s="965"/>
      <c r="Y166" s="779"/>
      <c r="Z166" s="775"/>
      <c r="AA166" s="775"/>
      <c r="AB166" s="846"/>
      <c r="AC166" s="822"/>
      <c r="AD166" s="824"/>
      <c r="AE166" s="822"/>
      <c r="AF166" s="822"/>
      <c r="AG166" s="845"/>
      <c r="AH166" s="846"/>
      <c r="AI166" s="655"/>
      <c r="AJ166" s="656"/>
    </row>
    <row r="167" spans="2:36" ht="12.75" customHeight="1" x14ac:dyDescent="0.2">
      <c r="B167" s="709"/>
      <c r="C167" s="672"/>
      <c r="D167" s="673"/>
      <c r="E167" s="709"/>
      <c r="F167" s="1026"/>
      <c r="G167" s="15"/>
      <c r="H167" s="761"/>
      <c r="I167" s="761"/>
      <c r="J167" s="761"/>
      <c r="K167" s="658"/>
      <c r="L167" s="761"/>
      <c r="M167" s="658"/>
      <c r="N167" s="658"/>
      <c r="O167" s="653" t="s">
        <v>56</v>
      </c>
      <c r="P167" s="661"/>
      <c r="Q167" s="661"/>
      <c r="R167" s="661"/>
      <c r="S167" s="661"/>
      <c r="T167" s="654"/>
      <c r="U167" s="662" t="s">
        <v>256</v>
      </c>
      <c r="V167" s="662" t="s">
        <v>271</v>
      </c>
      <c r="W167" s="654"/>
      <c r="X167" s="374"/>
      <c r="Y167" s="403"/>
      <c r="Z167" s="404"/>
      <c r="AA167" s="423"/>
      <c r="AB167" s="822"/>
      <c r="AC167" s="822"/>
      <c r="AD167" s="824"/>
      <c r="AE167" s="822"/>
      <c r="AF167" s="822"/>
      <c r="AG167" s="845"/>
      <c r="AH167" s="846"/>
      <c r="AI167" s="655"/>
      <c r="AJ167" s="656"/>
    </row>
    <row r="168" spans="2:36" ht="66.75" customHeight="1" x14ac:dyDescent="0.2">
      <c r="B168" s="709"/>
      <c r="C168" s="672"/>
      <c r="D168" s="673"/>
      <c r="E168" s="709"/>
      <c r="F168" s="1026"/>
      <c r="G168" s="15"/>
      <c r="H168" s="741" t="s">
        <v>60</v>
      </c>
      <c r="I168" s="663"/>
      <c r="J168" s="663"/>
      <c r="K168" s="656"/>
      <c r="L168" s="741" t="s">
        <v>322</v>
      </c>
      <c r="M168" s="656"/>
      <c r="N168" s="479" t="s">
        <v>269</v>
      </c>
      <c r="O168" s="655"/>
      <c r="P168" s="663"/>
      <c r="Q168" s="663"/>
      <c r="R168" s="663"/>
      <c r="S168" s="663"/>
      <c r="T168" s="656"/>
      <c r="U168" s="656"/>
      <c r="V168" s="663"/>
      <c r="W168" s="656"/>
      <c r="X168" s="378"/>
      <c r="Y168" s="111"/>
      <c r="Z168" s="400"/>
      <c r="AA168" s="424"/>
      <c r="AB168" s="822"/>
      <c r="AC168" s="822"/>
      <c r="AD168" s="825"/>
      <c r="AE168" s="822"/>
      <c r="AF168" s="822"/>
      <c r="AG168" s="845"/>
      <c r="AH168" s="846"/>
      <c r="AI168" s="655"/>
      <c r="AJ168" s="656"/>
    </row>
    <row r="169" spans="2:36" ht="54" x14ac:dyDescent="0.2">
      <c r="B169" s="653" t="s">
        <v>108</v>
      </c>
      <c r="C169" s="670" t="s">
        <v>448</v>
      </c>
      <c r="D169" s="671"/>
      <c r="E169" s="653" t="s">
        <v>63</v>
      </c>
      <c r="F169" s="653" t="s">
        <v>476</v>
      </c>
      <c r="G169" s="12"/>
      <c r="H169" s="2"/>
      <c r="I169" s="2"/>
      <c r="J169" s="2"/>
      <c r="K169" s="2"/>
      <c r="L169" s="2"/>
      <c r="M169" s="2"/>
      <c r="N169" s="3"/>
      <c r="O169" s="653" t="s">
        <v>64</v>
      </c>
      <c r="P169" s="661"/>
      <c r="Q169" s="661"/>
      <c r="R169" s="661"/>
      <c r="S169" s="661"/>
      <c r="T169" s="654"/>
      <c r="U169" s="662" t="s">
        <v>290</v>
      </c>
      <c r="V169" s="662" t="s">
        <v>65</v>
      </c>
      <c r="W169" s="654"/>
      <c r="X169" s="383" t="s">
        <v>396</v>
      </c>
      <c r="Y169" s="383" t="s">
        <v>140</v>
      </c>
      <c r="Z169" s="775" t="s">
        <v>397</v>
      </c>
      <c r="AA169" s="775"/>
      <c r="AB169" s="923">
        <v>59391.3</v>
      </c>
      <c r="AC169" s="821">
        <v>58261.1</v>
      </c>
      <c r="AD169" s="823">
        <v>57076.3</v>
      </c>
      <c r="AE169" s="821">
        <v>54413.599999999999</v>
      </c>
      <c r="AF169" s="821">
        <v>52108.3</v>
      </c>
      <c r="AG169" s="821">
        <f>AF169</f>
        <v>52108.3</v>
      </c>
      <c r="AH169" s="844"/>
      <c r="AI169" s="653"/>
      <c r="AJ169" s="654"/>
    </row>
    <row r="170" spans="2:36" ht="135" x14ac:dyDescent="0.2">
      <c r="B170" s="709"/>
      <c r="C170" s="672"/>
      <c r="D170" s="673"/>
      <c r="E170" s="709"/>
      <c r="F170" s="709"/>
      <c r="G170" s="15"/>
      <c r="H170" s="741" t="s">
        <v>264</v>
      </c>
      <c r="I170" s="663"/>
      <c r="J170" s="663"/>
      <c r="K170" s="656"/>
      <c r="L170" s="741" t="s">
        <v>66</v>
      </c>
      <c r="M170" s="656"/>
      <c r="N170" s="741" t="s">
        <v>266</v>
      </c>
      <c r="O170" s="655"/>
      <c r="P170" s="663"/>
      <c r="Q170" s="663"/>
      <c r="R170" s="663"/>
      <c r="S170" s="663"/>
      <c r="T170" s="656"/>
      <c r="U170" s="656"/>
      <c r="V170" s="663"/>
      <c r="W170" s="656"/>
      <c r="X170" s="463" t="s">
        <v>493</v>
      </c>
      <c r="Y170" s="399" t="s">
        <v>473</v>
      </c>
      <c r="Z170" s="740" t="s">
        <v>422</v>
      </c>
      <c r="AA170" s="660"/>
      <c r="AB170" s="822"/>
      <c r="AC170" s="822"/>
      <c r="AD170" s="824"/>
      <c r="AE170" s="822"/>
      <c r="AF170" s="822"/>
      <c r="AG170" s="845"/>
      <c r="AH170" s="846"/>
      <c r="AI170" s="655"/>
      <c r="AJ170" s="656"/>
    </row>
    <row r="171" spans="2:36" s="292" customFormat="1" ht="135" x14ac:dyDescent="0.2">
      <c r="B171" s="709"/>
      <c r="C171" s="672"/>
      <c r="D171" s="673"/>
      <c r="E171" s="709"/>
      <c r="F171" s="709"/>
      <c r="G171" s="295"/>
      <c r="H171" s="919"/>
      <c r="I171" s="663"/>
      <c r="J171" s="663"/>
      <c r="K171" s="656"/>
      <c r="L171" s="919"/>
      <c r="M171" s="656"/>
      <c r="N171" s="773"/>
      <c r="O171" s="655"/>
      <c r="P171" s="663"/>
      <c r="Q171" s="663"/>
      <c r="R171" s="663"/>
      <c r="S171" s="663"/>
      <c r="T171" s="656"/>
      <c r="U171" s="656"/>
      <c r="V171" s="663"/>
      <c r="W171" s="656"/>
      <c r="X171" s="385" t="s">
        <v>494</v>
      </c>
      <c r="Y171" s="399" t="s">
        <v>140</v>
      </c>
      <c r="Z171" s="740" t="s">
        <v>413</v>
      </c>
      <c r="AA171" s="660"/>
      <c r="AB171" s="822"/>
      <c r="AC171" s="822"/>
      <c r="AD171" s="824"/>
      <c r="AE171" s="822"/>
      <c r="AF171" s="822"/>
      <c r="AG171" s="845"/>
      <c r="AH171" s="846"/>
      <c r="AI171" s="655"/>
      <c r="AJ171" s="656"/>
    </row>
    <row r="172" spans="2:36" ht="54" x14ac:dyDescent="0.2">
      <c r="B172" s="709"/>
      <c r="C172" s="672"/>
      <c r="D172" s="673"/>
      <c r="E172" s="709"/>
      <c r="F172" s="709"/>
      <c r="G172" s="15"/>
      <c r="H172" s="663"/>
      <c r="I172" s="663"/>
      <c r="J172" s="663"/>
      <c r="K172" s="656"/>
      <c r="L172" s="663"/>
      <c r="M172" s="656"/>
      <c r="N172" s="656"/>
      <c r="O172" s="657"/>
      <c r="P172" s="761"/>
      <c r="Q172" s="761"/>
      <c r="R172" s="761"/>
      <c r="S172" s="761"/>
      <c r="T172" s="658"/>
      <c r="U172" s="658"/>
      <c r="V172" s="761"/>
      <c r="W172" s="658"/>
      <c r="X172" s="389" t="s">
        <v>13</v>
      </c>
      <c r="Y172" s="402" t="s">
        <v>256</v>
      </c>
      <c r="Z172" s="939" t="s">
        <v>549</v>
      </c>
      <c r="AA172" s="940"/>
      <c r="AB172" s="822"/>
      <c r="AC172" s="822"/>
      <c r="AD172" s="824"/>
      <c r="AE172" s="822"/>
      <c r="AF172" s="822"/>
      <c r="AG172" s="845"/>
      <c r="AH172" s="846"/>
      <c r="AI172" s="655"/>
      <c r="AJ172" s="656"/>
    </row>
    <row r="173" spans="2:36" ht="67.5" x14ac:dyDescent="0.2">
      <c r="B173" s="709"/>
      <c r="C173" s="672"/>
      <c r="D173" s="673"/>
      <c r="E173" s="709"/>
      <c r="F173" s="709"/>
      <c r="G173" s="15"/>
      <c r="H173" s="761"/>
      <c r="I173" s="761"/>
      <c r="J173" s="761"/>
      <c r="K173" s="658"/>
      <c r="L173" s="761"/>
      <c r="M173" s="658"/>
      <c r="N173" s="658"/>
      <c r="O173" s="15"/>
      <c r="W173" s="6"/>
      <c r="X173" s="350" t="s">
        <v>370</v>
      </c>
      <c r="Y173" s="383" t="s">
        <v>80</v>
      </c>
      <c r="Z173" s="1239" t="s">
        <v>371</v>
      </c>
      <c r="AA173" s="1239"/>
      <c r="AB173" s="822"/>
      <c r="AC173" s="822"/>
      <c r="AD173" s="824"/>
      <c r="AE173" s="822"/>
      <c r="AF173" s="822"/>
      <c r="AG173" s="845"/>
      <c r="AH173" s="846"/>
      <c r="AI173" s="655"/>
      <c r="AJ173" s="656"/>
    </row>
    <row r="174" spans="2:36" ht="39" customHeight="1" x14ac:dyDescent="0.2">
      <c r="B174" s="709"/>
      <c r="C174" s="672"/>
      <c r="D174" s="673"/>
      <c r="E174" s="709"/>
      <c r="F174" s="709"/>
      <c r="G174" s="15"/>
      <c r="H174" s="741" t="s">
        <v>67</v>
      </c>
      <c r="I174" s="663"/>
      <c r="J174" s="663"/>
      <c r="K174" s="656"/>
      <c r="L174" s="741" t="s">
        <v>351</v>
      </c>
      <c r="M174" s="656"/>
      <c r="N174" s="741" t="s">
        <v>68</v>
      </c>
      <c r="O174" s="15"/>
      <c r="W174" s="6"/>
      <c r="X174" s="60" t="s">
        <v>400</v>
      </c>
      <c r="Y174" s="504" t="s">
        <v>80</v>
      </c>
      <c r="Z174" s="1185" t="s">
        <v>405</v>
      </c>
      <c r="AA174" s="1186"/>
      <c r="AB174" s="822"/>
      <c r="AC174" s="822"/>
      <c r="AD174" s="824"/>
      <c r="AE174" s="822"/>
      <c r="AF174" s="822"/>
      <c r="AG174" s="845"/>
      <c r="AH174" s="846"/>
      <c r="AI174" s="655"/>
      <c r="AJ174" s="656"/>
    </row>
    <row r="175" spans="2:36" s="480" customFormat="1" ht="94.5" x14ac:dyDescent="0.2">
      <c r="B175" s="709"/>
      <c r="C175" s="672"/>
      <c r="D175" s="673"/>
      <c r="E175" s="709"/>
      <c r="F175" s="709"/>
      <c r="G175" s="482"/>
      <c r="H175" s="1017"/>
      <c r="I175" s="663"/>
      <c r="J175" s="663"/>
      <c r="K175" s="656"/>
      <c r="L175" s="1017"/>
      <c r="M175" s="656"/>
      <c r="N175" s="741"/>
      <c r="O175" s="482"/>
      <c r="W175" s="481"/>
      <c r="X175" s="426" t="s">
        <v>470</v>
      </c>
      <c r="Y175" s="483" t="s">
        <v>80</v>
      </c>
      <c r="Z175" s="740" t="s">
        <v>468</v>
      </c>
      <c r="AA175" s="660"/>
      <c r="AB175" s="822"/>
      <c r="AC175" s="822"/>
      <c r="AD175" s="824"/>
      <c r="AE175" s="822"/>
      <c r="AF175" s="822"/>
      <c r="AG175" s="845"/>
      <c r="AH175" s="846"/>
      <c r="AI175" s="655"/>
      <c r="AJ175" s="656"/>
    </row>
    <row r="176" spans="2:36" ht="94.5" x14ac:dyDescent="0.2">
      <c r="B176" s="709"/>
      <c r="C176" s="672"/>
      <c r="D176" s="673"/>
      <c r="E176" s="709"/>
      <c r="F176" s="709"/>
      <c r="G176" s="15"/>
      <c r="H176" s="761"/>
      <c r="I176" s="761"/>
      <c r="J176" s="761"/>
      <c r="K176" s="658"/>
      <c r="L176" s="761"/>
      <c r="M176" s="658"/>
      <c r="N176" s="658"/>
      <c r="O176" s="15"/>
      <c r="W176" s="6"/>
      <c r="X176" s="383" t="s">
        <v>415</v>
      </c>
      <c r="Y176" s="387" t="s">
        <v>80</v>
      </c>
      <c r="Z176" s="659" t="s">
        <v>409</v>
      </c>
      <c r="AA176" s="660"/>
      <c r="AB176" s="822"/>
      <c r="AC176" s="822"/>
      <c r="AD176" s="825"/>
      <c r="AE176" s="822"/>
      <c r="AF176" s="822"/>
      <c r="AG176" s="845"/>
      <c r="AH176" s="846"/>
      <c r="AI176" s="655"/>
      <c r="AJ176" s="656"/>
    </row>
    <row r="177" spans="2:38" ht="12.75" customHeight="1" x14ac:dyDescent="0.2">
      <c r="B177" s="786" t="s">
        <v>109</v>
      </c>
      <c r="C177" s="1018" t="s">
        <v>449</v>
      </c>
      <c r="D177" s="1019"/>
      <c r="E177" s="786" t="s">
        <v>69</v>
      </c>
      <c r="F177" s="260" t="s">
        <v>391</v>
      </c>
      <c r="G177" s="12"/>
      <c r="H177" s="2"/>
      <c r="I177" s="2"/>
      <c r="J177" s="2"/>
      <c r="K177" s="2"/>
      <c r="L177" s="2"/>
      <c r="M177" s="2"/>
      <c r="N177" s="3"/>
      <c r="O177" s="653" t="s">
        <v>142</v>
      </c>
      <c r="P177" s="661"/>
      <c r="Q177" s="661"/>
      <c r="R177" s="661"/>
      <c r="S177" s="661"/>
      <c r="T177" s="654"/>
      <c r="U177" s="662" t="s">
        <v>256</v>
      </c>
      <c r="V177" s="662" t="s">
        <v>327</v>
      </c>
      <c r="W177" s="654"/>
      <c r="X177" s="902" t="s">
        <v>13</v>
      </c>
      <c r="Y177" s="1042" t="s">
        <v>256</v>
      </c>
      <c r="Z177" s="659" t="s">
        <v>549</v>
      </c>
      <c r="AA177" s="758"/>
      <c r="AB177" s="733">
        <v>10253.6</v>
      </c>
      <c r="AC177" s="911">
        <v>9846.5</v>
      </c>
      <c r="AD177" s="911">
        <v>9647.7000000000007</v>
      </c>
      <c r="AE177" s="911">
        <v>10406</v>
      </c>
      <c r="AF177" s="911">
        <v>10353</v>
      </c>
      <c r="AG177" s="732">
        <f>AF177</f>
        <v>10353</v>
      </c>
      <c r="AH177" s="733"/>
      <c r="AI177" s="736"/>
      <c r="AJ177" s="737"/>
    </row>
    <row r="178" spans="2:38" ht="12.75" customHeight="1" x14ac:dyDescent="0.2">
      <c r="B178" s="787"/>
      <c r="C178" s="1020"/>
      <c r="D178" s="1021"/>
      <c r="E178" s="787"/>
      <c r="F178" s="308"/>
      <c r="G178" s="15"/>
      <c r="H178" s="741" t="s">
        <v>264</v>
      </c>
      <c r="I178" s="663"/>
      <c r="J178" s="663"/>
      <c r="K178" s="656"/>
      <c r="L178" s="741" t="s">
        <v>70</v>
      </c>
      <c r="M178" s="656"/>
      <c r="N178" s="741" t="s">
        <v>266</v>
      </c>
      <c r="O178" s="655"/>
      <c r="P178" s="663"/>
      <c r="Q178" s="663"/>
      <c r="R178" s="663"/>
      <c r="S178" s="663"/>
      <c r="T178" s="656"/>
      <c r="U178" s="656"/>
      <c r="V178" s="663"/>
      <c r="W178" s="656"/>
      <c r="X178" s="1036"/>
      <c r="Y178" s="1043"/>
      <c r="Z178" s="759"/>
      <c r="AA178" s="760"/>
      <c r="AB178" s="735"/>
      <c r="AC178" s="912"/>
      <c r="AD178" s="912"/>
      <c r="AE178" s="912"/>
      <c r="AF178" s="912"/>
      <c r="AG178" s="734"/>
      <c r="AH178" s="735"/>
      <c r="AI178" s="738"/>
      <c r="AJ178" s="739"/>
    </row>
    <row r="179" spans="2:38" ht="27" customHeight="1" x14ac:dyDescent="0.2">
      <c r="B179" s="787"/>
      <c r="C179" s="1020"/>
      <c r="D179" s="1021"/>
      <c r="E179" s="787"/>
      <c r="F179" s="308"/>
      <c r="G179" s="15"/>
      <c r="H179" s="663"/>
      <c r="I179" s="663"/>
      <c r="J179" s="663"/>
      <c r="K179" s="656"/>
      <c r="L179" s="663"/>
      <c r="M179" s="656"/>
      <c r="N179" s="656"/>
      <c r="O179" s="657"/>
      <c r="P179" s="761"/>
      <c r="Q179" s="761"/>
      <c r="R179" s="761"/>
      <c r="S179" s="761"/>
      <c r="T179" s="658"/>
      <c r="U179" s="658"/>
      <c r="V179" s="761"/>
      <c r="W179" s="658"/>
      <c r="X179" s="1036"/>
      <c r="Y179" s="1043"/>
      <c r="Z179" s="759"/>
      <c r="AA179" s="760"/>
      <c r="AB179" s="735"/>
      <c r="AC179" s="912"/>
      <c r="AD179" s="912"/>
      <c r="AE179" s="912"/>
      <c r="AF179" s="912"/>
      <c r="AG179" s="734"/>
      <c r="AH179" s="735"/>
      <c r="AI179" s="738"/>
      <c r="AJ179" s="739"/>
    </row>
    <row r="180" spans="2:38" ht="43.5" customHeight="1" x14ac:dyDescent="0.2">
      <c r="B180" s="787"/>
      <c r="C180" s="1020"/>
      <c r="D180" s="1021"/>
      <c r="E180" s="787"/>
      <c r="F180" s="308"/>
      <c r="G180" s="15"/>
      <c r="H180" s="761"/>
      <c r="I180" s="761"/>
      <c r="J180" s="761"/>
      <c r="K180" s="658"/>
      <c r="L180" s="761"/>
      <c r="M180" s="658"/>
      <c r="N180" s="658"/>
      <c r="O180" s="653" t="s">
        <v>71</v>
      </c>
      <c r="P180" s="661"/>
      <c r="Q180" s="661"/>
      <c r="R180" s="661"/>
      <c r="S180" s="661"/>
      <c r="T180" s="654"/>
      <c r="U180" s="662" t="s">
        <v>72</v>
      </c>
      <c r="V180" s="662" t="s">
        <v>143</v>
      </c>
      <c r="W180" s="661"/>
      <c r="X180" s="465" t="s">
        <v>400</v>
      </c>
      <c r="Y180" s="465" t="s">
        <v>140</v>
      </c>
      <c r="Z180" s="1044" t="s">
        <v>464</v>
      </c>
      <c r="AA180" s="1045"/>
      <c r="AB180" s="735"/>
      <c r="AC180" s="912"/>
      <c r="AD180" s="912"/>
      <c r="AE180" s="912"/>
      <c r="AF180" s="912"/>
      <c r="AG180" s="734"/>
      <c r="AH180" s="735"/>
      <c r="AI180" s="738"/>
      <c r="AJ180" s="739"/>
    </row>
    <row r="181" spans="2:38" ht="135" x14ac:dyDescent="0.2">
      <c r="B181" s="787"/>
      <c r="C181" s="1020"/>
      <c r="D181" s="1021"/>
      <c r="E181" s="787"/>
      <c r="F181" s="308"/>
      <c r="G181" s="15"/>
      <c r="H181" s="296"/>
      <c r="I181" s="296"/>
      <c r="J181" s="296"/>
      <c r="K181" s="296"/>
      <c r="L181" s="296"/>
      <c r="M181" s="296"/>
      <c r="N181" s="294"/>
      <c r="O181" s="655"/>
      <c r="P181" s="663"/>
      <c r="Q181" s="663"/>
      <c r="R181" s="663"/>
      <c r="S181" s="663"/>
      <c r="T181" s="656"/>
      <c r="U181" s="656"/>
      <c r="V181" s="663"/>
      <c r="W181" s="656"/>
      <c r="X181" s="385" t="s">
        <v>494</v>
      </c>
      <c r="Y181" s="469" t="s">
        <v>140</v>
      </c>
      <c r="Z181" s="740" t="s">
        <v>413</v>
      </c>
      <c r="AA181" s="660"/>
      <c r="AB181" s="735"/>
      <c r="AC181" s="912"/>
      <c r="AD181" s="912"/>
      <c r="AE181" s="912"/>
      <c r="AF181" s="912"/>
      <c r="AG181" s="734"/>
      <c r="AH181" s="735"/>
      <c r="AI181" s="738"/>
      <c r="AJ181" s="739"/>
    </row>
    <row r="182" spans="2:38" s="292" customFormat="1" ht="135" x14ac:dyDescent="0.2">
      <c r="B182" s="787"/>
      <c r="C182" s="1020"/>
      <c r="D182" s="1021"/>
      <c r="E182" s="787"/>
      <c r="F182" s="308"/>
      <c r="G182" s="295"/>
      <c r="H182" s="305"/>
      <c r="I182" s="305"/>
      <c r="J182" s="305"/>
      <c r="K182" s="305"/>
      <c r="L182" s="305"/>
      <c r="M182" s="305"/>
      <c r="N182" s="293"/>
      <c r="O182" s="295"/>
      <c r="T182" s="293"/>
      <c r="U182" s="293"/>
      <c r="W182" s="293"/>
      <c r="X182" s="385" t="s">
        <v>495</v>
      </c>
      <c r="Y182" s="399" t="s">
        <v>473</v>
      </c>
      <c r="Z182" s="740" t="s">
        <v>422</v>
      </c>
      <c r="AA182" s="660"/>
      <c r="AB182" s="735"/>
      <c r="AC182" s="912"/>
      <c r="AD182" s="912"/>
      <c r="AE182" s="912"/>
      <c r="AF182" s="912"/>
      <c r="AG182" s="734"/>
      <c r="AH182" s="735"/>
      <c r="AI182" s="738"/>
      <c r="AJ182" s="739"/>
    </row>
    <row r="183" spans="2:38" ht="96.75" customHeight="1" x14ac:dyDescent="0.2">
      <c r="B183" s="787"/>
      <c r="C183" s="1020"/>
      <c r="D183" s="1021"/>
      <c r="E183" s="787"/>
      <c r="F183" s="308"/>
      <c r="G183" s="15"/>
      <c r="H183" s="305"/>
      <c r="I183" s="305"/>
      <c r="J183" s="305"/>
      <c r="K183" s="305"/>
      <c r="L183" s="305"/>
      <c r="M183" s="305"/>
      <c r="N183" s="293"/>
      <c r="O183" s="653" t="s">
        <v>71</v>
      </c>
      <c r="P183" s="661"/>
      <c r="Q183" s="661"/>
      <c r="R183" s="661"/>
      <c r="S183" s="661"/>
      <c r="T183" s="654"/>
      <c r="U183" s="267" t="s">
        <v>144</v>
      </c>
      <c r="V183" s="662" t="s">
        <v>143</v>
      </c>
      <c r="W183" s="654"/>
      <c r="X183" s="465" t="s">
        <v>415</v>
      </c>
      <c r="Y183" s="466" t="s">
        <v>80</v>
      </c>
      <c r="Z183" s="659" t="s">
        <v>409</v>
      </c>
      <c r="AA183" s="660"/>
      <c r="AB183" s="735"/>
      <c r="AC183" s="912"/>
      <c r="AD183" s="912"/>
      <c r="AE183" s="912"/>
      <c r="AF183" s="912"/>
      <c r="AG183" s="734"/>
      <c r="AH183" s="735"/>
      <c r="AI183" s="738"/>
      <c r="AJ183" s="739"/>
    </row>
    <row r="184" spans="2:38" ht="94.5" x14ac:dyDescent="0.2">
      <c r="B184" s="787"/>
      <c r="C184" s="1020"/>
      <c r="D184" s="1021"/>
      <c r="E184" s="787"/>
      <c r="F184" s="308"/>
      <c r="G184" s="13"/>
      <c r="H184" s="299"/>
      <c r="I184" s="299"/>
      <c r="J184" s="299"/>
      <c r="K184" s="299"/>
      <c r="L184" s="299"/>
      <c r="M184" s="299"/>
      <c r="N184" s="293"/>
      <c r="O184" s="678" t="s">
        <v>145</v>
      </c>
      <c r="P184" s="661"/>
      <c r="Q184" s="661"/>
      <c r="R184" s="661"/>
      <c r="S184" s="661"/>
      <c r="T184" s="654"/>
      <c r="U184" s="302" t="s">
        <v>286</v>
      </c>
      <c r="V184" s="915" t="s">
        <v>146</v>
      </c>
      <c r="W184" s="661"/>
      <c r="X184" s="89" t="s">
        <v>470</v>
      </c>
      <c r="Y184" s="465" t="s">
        <v>80</v>
      </c>
      <c r="Z184" s="740" t="s">
        <v>468</v>
      </c>
      <c r="AA184" s="660"/>
      <c r="AB184" s="735"/>
      <c r="AC184" s="912"/>
      <c r="AD184" s="1276"/>
      <c r="AE184" s="912"/>
      <c r="AF184" s="912"/>
      <c r="AG184" s="734"/>
      <c r="AH184" s="735"/>
      <c r="AI184" s="738"/>
      <c r="AJ184" s="739"/>
    </row>
    <row r="185" spans="2:38" ht="107.25" customHeight="1" x14ac:dyDescent="0.25">
      <c r="B185" s="95" t="s">
        <v>367</v>
      </c>
      <c r="C185" s="1228" t="s">
        <v>368</v>
      </c>
      <c r="D185" s="1228"/>
      <c r="E185" s="97" t="s">
        <v>369</v>
      </c>
      <c r="F185" s="95"/>
      <c r="G185" s="98"/>
      <c r="H185" s="98"/>
      <c r="I185" s="100"/>
      <c r="J185" s="100"/>
      <c r="K185" s="100"/>
      <c r="L185" s="100"/>
      <c r="M185" s="100"/>
      <c r="N185" s="100"/>
      <c r="O185" s="98"/>
      <c r="P185" s="101"/>
      <c r="Q185" s="101"/>
      <c r="R185" s="101"/>
      <c r="S185" s="101"/>
      <c r="T185" s="101"/>
      <c r="U185" s="101"/>
      <c r="V185" s="101"/>
      <c r="W185" s="99"/>
      <c r="X185" s="812"/>
      <c r="Y185" s="813"/>
      <c r="Z185" s="813"/>
      <c r="AA185" s="814"/>
      <c r="AB185" s="102">
        <v>0</v>
      </c>
      <c r="AC185" s="96">
        <v>0</v>
      </c>
      <c r="AD185" s="96">
        <v>0</v>
      </c>
      <c r="AE185" s="96">
        <v>0</v>
      </c>
      <c r="AF185" s="96">
        <v>0</v>
      </c>
      <c r="AG185" s="860">
        <v>0</v>
      </c>
      <c r="AH185" s="861"/>
      <c r="AI185" s="858"/>
      <c r="AJ185" s="859"/>
    </row>
    <row r="186" spans="2:38" ht="12.75" customHeight="1" x14ac:dyDescent="0.2">
      <c r="B186" s="649" t="s">
        <v>110</v>
      </c>
      <c r="C186" s="649" t="s">
        <v>147</v>
      </c>
      <c r="D186" s="650"/>
      <c r="E186" s="649" t="s">
        <v>148</v>
      </c>
      <c r="F186" s="649"/>
      <c r="G186" s="39"/>
      <c r="H186" s="34"/>
      <c r="I186" s="34"/>
      <c r="J186" s="34"/>
      <c r="K186" s="34"/>
      <c r="L186" s="34"/>
      <c r="M186" s="34"/>
      <c r="N186" s="35"/>
      <c r="O186" s="39"/>
      <c r="P186" s="34"/>
      <c r="Q186" s="34"/>
      <c r="R186" s="34"/>
      <c r="S186" s="34"/>
      <c r="T186" s="34"/>
      <c r="U186" s="34"/>
      <c r="V186" s="34"/>
      <c r="W186" s="35"/>
      <c r="X186" s="87"/>
      <c r="Y186" s="46"/>
      <c r="Z186" s="46"/>
      <c r="AA186" s="47"/>
      <c r="AB186" s="862">
        <f t="shared" ref="AB186:AG186" si="0">SUM(AB188:AB240)</f>
        <v>377552.9</v>
      </c>
      <c r="AC186" s="862">
        <f t="shared" si="0"/>
        <v>362057</v>
      </c>
      <c r="AD186" s="1268">
        <f>SUM(AD188:AD241)</f>
        <v>399312.5</v>
      </c>
      <c r="AE186" s="862">
        <f t="shared" si="0"/>
        <v>361927.39999999997</v>
      </c>
      <c r="AF186" s="862">
        <f t="shared" si="0"/>
        <v>362032.8</v>
      </c>
      <c r="AG186" s="864">
        <f t="shared" si="0"/>
        <v>361515.39999999997</v>
      </c>
      <c r="AH186" s="865"/>
      <c r="AI186" s="649"/>
      <c r="AJ186" s="650"/>
    </row>
    <row r="187" spans="2:38" ht="94.5" customHeight="1" x14ac:dyDescent="0.2">
      <c r="B187" s="920"/>
      <c r="C187" s="651"/>
      <c r="D187" s="652"/>
      <c r="E187" s="920"/>
      <c r="F187" s="920"/>
      <c r="G187" s="21"/>
      <c r="H187" s="23"/>
      <c r="I187" s="23"/>
      <c r="J187" s="23"/>
      <c r="K187" s="23"/>
      <c r="L187" s="23"/>
      <c r="M187" s="23"/>
      <c r="N187" s="22"/>
      <c r="O187" s="21"/>
      <c r="P187" s="23"/>
      <c r="Q187" s="23"/>
      <c r="R187" s="23"/>
      <c r="S187" s="23"/>
      <c r="T187" s="23"/>
      <c r="U187" s="23"/>
      <c r="V187" s="23"/>
      <c r="W187" s="22"/>
      <c r="X187" s="43"/>
      <c r="Y187" s="44"/>
      <c r="Z187" s="44"/>
      <c r="AA187" s="45"/>
      <c r="AB187" s="863"/>
      <c r="AC187" s="863"/>
      <c r="AD187" s="862"/>
      <c r="AE187" s="863"/>
      <c r="AF187" s="863"/>
      <c r="AG187" s="866"/>
      <c r="AH187" s="867"/>
      <c r="AI187" s="651"/>
      <c r="AJ187" s="652"/>
      <c r="AL187" s="262"/>
    </row>
    <row r="188" spans="2:38" ht="94.5" x14ac:dyDescent="0.2">
      <c r="B188" s="664" t="s">
        <v>116</v>
      </c>
      <c r="C188" s="653" t="s">
        <v>504</v>
      </c>
      <c r="D188" s="654"/>
      <c r="E188" s="653" t="s">
        <v>154</v>
      </c>
      <c r="F188" s="653" t="s">
        <v>155</v>
      </c>
      <c r="G188" s="12"/>
      <c r="H188" s="2"/>
      <c r="I188" s="2"/>
      <c r="J188" s="2"/>
      <c r="K188" s="2"/>
      <c r="L188" s="2"/>
      <c r="M188" s="2"/>
      <c r="N188" s="3"/>
      <c r="O188" s="653" t="s">
        <v>150</v>
      </c>
      <c r="P188" s="661"/>
      <c r="Q188" s="661"/>
      <c r="R188" s="661"/>
      <c r="S188" s="661"/>
      <c r="T188" s="654"/>
      <c r="U188" s="662" t="s">
        <v>156</v>
      </c>
      <c r="V188" s="662" t="s">
        <v>151</v>
      </c>
      <c r="W188" s="654"/>
      <c r="X188" s="426" t="s">
        <v>470</v>
      </c>
      <c r="Y188" s="465" t="s">
        <v>80</v>
      </c>
      <c r="Z188" s="740" t="s">
        <v>468</v>
      </c>
      <c r="AA188" s="660"/>
      <c r="AB188" s="821">
        <v>32269.4</v>
      </c>
      <c r="AC188" s="821">
        <v>32269.4</v>
      </c>
      <c r="AD188" s="1273">
        <v>33580.800000000003</v>
      </c>
      <c r="AE188" s="821">
        <v>0</v>
      </c>
      <c r="AF188" s="821">
        <v>0</v>
      </c>
      <c r="AG188" s="821">
        <f>AF188</f>
        <v>0</v>
      </c>
      <c r="AH188" s="844"/>
      <c r="AI188" s="653"/>
      <c r="AJ188" s="654"/>
    </row>
    <row r="189" spans="2:38" ht="125.25" customHeight="1" x14ac:dyDescent="0.2">
      <c r="B189" s="665"/>
      <c r="C189" s="655"/>
      <c r="D189" s="656"/>
      <c r="E189" s="709"/>
      <c r="F189" s="709"/>
      <c r="G189" s="15"/>
      <c r="H189" s="741" t="s">
        <v>152</v>
      </c>
      <c r="I189" s="663"/>
      <c r="J189" s="663"/>
      <c r="K189" s="656"/>
      <c r="L189" s="741" t="s">
        <v>159</v>
      </c>
      <c r="M189" s="656"/>
      <c r="N189" s="253" t="s">
        <v>153</v>
      </c>
      <c r="O189" s="655"/>
      <c r="P189" s="663"/>
      <c r="Q189" s="663"/>
      <c r="R189" s="663"/>
      <c r="S189" s="663"/>
      <c r="T189" s="656"/>
      <c r="U189" s="656"/>
      <c r="V189" s="663"/>
      <c r="W189" s="1022"/>
      <c r="X189" s="383" t="s">
        <v>415</v>
      </c>
      <c r="Y189" s="387" t="s">
        <v>80</v>
      </c>
      <c r="Z189" s="659" t="s">
        <v>409</v>
      </c>
      <c r="AA189" s="660"/>
      <c r="AB189" s="822"/>
      <c r="AC189" s="822"/>
      <c r="AD189" s="1275"/>
      <c r="AE189" s="822"/>
      <c r="AF189" s="822"/>
      <c r="AG189" s="845"/>
      <c r="AH189" s="846"/>
      <c r="AI189" s="655"/>
      <c r="AJ189" s="656"/>
    </row>
    <row r="190" spans="2:38" ht="12.75" hidden="1" customHeight="1" x14ac:dyDescent="0.2">
      <c r="B190" s="665"/>
      <c r="C190" s="655"/>
      <c r="D190" s="656"/>
      <c r="E190" s="709"/>
      <c r="F190" s="709"/>
      <c r="G190" s="15"/>
      <c r="N190" s="6"/>
      <c r="O190" s="655"/>
      <c r="P190" s="663"/>
      <c r="Q190" s="663"/>
      <c r="R190" s="663"/>
      <c r="S190" s="663"/>
      <c r="T190" s="656"/>
      <c r="U190" s="629"/>
      <c r="V190" s="663"/>
      <c r="W190" s="1022"/>
      <c r="X190" s="111"/>
      <c r="Y190" s="372" t="s">
        <v>80</v>
      </c>
      <c r="Z190" s="1016" t="s">
        <v>376</v>
      </c>
      <c r="AA190" s="660"/>
      <c r="AB190" s="822"/>
      <c r="AC190" s="822"/>
      <c r="AD190" s="1275"/>
      <c r="AE190" s="822"/>
      <c r="AF190" s="822"/>
      <c r="AG190" s="845"/>
      <c r="AH190" s="846"/>
      <c r="AI190" s="655"/>
      <c r="AJ190" s="656"/>
    </row>
    <row r="191" spans="2:38" ht="94.5" x14ac:dyDescent="0.2">
      <c r="B191" s="664" t="s">
        <v>117</v>
      </c>
      <c r="C191" s="653" t="s">
        <v>505</v>
      </c>
      <c r="D191" s="654"/>
      <c r="E191" s="653" t="s">
        <v>157</v>
      </c>
      <c r="F191" s="653" t="s">
        <v>149</v>
      </c>
      <c r="G191" s="12"/>
      <c r="H191" s="2"/>
      <c r="I191" s="2"/>
      <c r="J191" s="2"/>
      <c r="K191" s="2"/>
      <c r="L191" s="2"/>
      <c r="M191" s="2"/>
      <c r="N191" s="3"/>
      <c r="O191" s="653" t="s">
        <v>150</v>
      </c>
      <c r="P191" s="661"/>
      <c r="Q191" s="661"/>
      <c r="R191" s="661"/>
      <c r="S191" s="661"/>
      <c r="T191" s="654"/>
      <c r="U191" s="662" t="s">
        <v>158</v>
      </c>
      <c r="V191" s="662" t="s">
        <v>151</v>
      </c>
      <c r="W191" s="654"/>
      <c r="X191" s="426" t="s">
        <v>470</v>
      </c>
      <c r="Y191" s="465" t="s">
        <v>80</v>
      </c>
      <c r="Z191" s="740" t="s">
        <v>468</v>
      </c>
      <c r="AA191" s="660"/>
      <c r="AB191" s="821">
        <v>237.5</v>
      </c>
      <c r="AC191" s="821">
        <v>220.8</v>
      </c>
      <c r="AD191" s="823">
        <v>288</v>
      </c>
      <c r="AE191" s="821">
        <v>0</v>
      </c>
      <c r="AF191" s="821">
        <v>0</v>
      </c>
      <c r="AG191" s="821">
        <f>AF191</f>
        <v>0</v>
      </c>
      <c r="AH191" s="844"/>
      <c r="AI191" s="653"/>
      <c r="AJ191" s="654"/>
    </row>
    <row r="192" spans="2:38" ht="108.75" customHeight="1" x14ac:dyDescent="0.2">
      <c r="B192" s="665"/>
      <c r="C192" s="655"/>
      <c r="D192" s="656"/>
      <c r="E192" s="709"/>
      <c r="F192" s="709"/>
      <c r="G192" s="15"/>
      <c r="H192" s="741" t="s">
        <v>152</v>
      </c>
      <c r="I192" s="663"/>
      <c r="J192" s="663"/>
      <c r="K192" s="656"/>
      <c r="L192" s="741" t="s">
        <v>159</v>
      </c>
      <c r="M192" s="656"/>
      <c r="N192" s="628" t="s">
        <v>153</v>
      </c>
      <c r="O192" s="655"/>
      <c r="P192" s="663"/>
      <c r="Q192" s="663"/>
      <c r="R192" s="663"/>
      <c r="S192" s="663"/>
      <c r="T192" s="656"/>
      <c r="U192" s="656"/>
      <c r="V192" s="663"/>
      <c r="W192" s="656"/>
      <c r="X192" s="383" t="s">
        <v>415</v>
      </c>
      <c r="Y192" s="387" t="s">
        <v>80</v>
      </c>
      <c r="Z192" s="659" t="s">
        <v>409</v>
      </c>
      <c r="AA192" s="660"/>
      <c r="AB192" s="822"/>
      <c r="AC192" s="822"/>
      <c r="AD192" s="824"/>
      <c r="AE192" s="822"/>
      <c r="AF192" s="822"/>
      <c r="AG192" s="845"/>
      <c r="AH192" s="846"/>
      <c r="AI192" s="655"/>
      <c r="AJ192" s="656"/>
    </row>
    <row r="193" spans="2:36" ht="94.5" x14ac:dyDescent="0.2">
      <c r="B193" s="664" t="s">
        <v>118</v>
      </c>
      <c r="C193" s="653" t="s">
        <v>506</v>
      </c>
      <c r="D193" s="654"/>
      <c r="E193" s="653" t="s">
        <v>161</v>
      </c>
      <c r="F193" s="762">
        <v>1006</v>
      </c>
      <c r="G193" s="12"/>
      <c r="H193" s="2"/>
      <c r="I193" s="2"/>
      <c r="J193" s="2"/>
      <c r="K193" s="2"/>
      <c r="L193" s="2"/>
      <c r="M193" s="2"/>
      <c r="N193" s="3"/>
      <c r="O193" s="653" t="s">
        <v>205</v>
      </c>
      <c r="P193" s="661"/>
      <c r="Q193" s="661"/>
      <c r="R193" s="661"/>
      <c r="S193" s="661"/>
      <c r="T193" s="654"/>
      <c r="U193" s="662" t="s">
        <v>256</v>
      </c>
      <c r="V193" s="662" t="s">
        <v>263</v>
      </c>
      <c r="W193" s="661"/>
      <c r="X193" s="426" t="s">
        <v>470</v>
      </c>
      <c r="Y193" s="465" t="s">
        <v>80</v>
      </c>
      <c r="Z193" s="740" t="s">
        <v>468</v>
      </c>
      <c r="AA193" s="660"/>
      <c r="AB193" s="821">
        <v>7049.2</v>
      </c>
      <c r="AC193" s="821">
        <v>7049.2</v>
      </c>
      <c r="AD193" s="823">
        <f>7737.9+44.2+20.2-174.2+3.4+171.1</f>
        <v>7802.5999999999995</v>
      </c>
      <c r="AE193" s="821">
        <v>0</v>
      </c>
      <c r="AF193" s="821">
        <v>0</v>
      </c>
      <c r="AG193" s="821">
        <f>AF193</f>
        <v>0</v>
      </c>
      <c r="AH193" s="844"/>
      <c r="AI193" s="653"/>
      <c r="AJ193" s="654"/>
    </row>
    <row r="194" spans="2:36" ht="94.5" x14ac:dyDescent="0.2">
      <c r="B194" s="665"/>
      <c r="C194" s="655"/>
      <c r="D194" s="656"/>
      <c r="E194" s="709"/>
      <c r="F194" s="763"/>
      <c r="G194" s="15"/>
      <c r="H194" s="741" t="s">
        <v>152</v>
      </c>
      <c r="I194" s="663"/>
      <c r="J194" s="663"/>
      <c r="K194" s="656"/>
      <c r="L194" s="741" t="s">
        <v>159</v>
      </c>
      <c r="M194" s="656"/>
      <c r="N194" s="628" t="s">
        <v>153</v>
      </c>
      <c r="O194" s="655"/>
      <c r="P194" s="663"/>
      <c r="Q194" s="663"/>
      <c r="R194" s="663"/>
      <c r="S194" s="663"/>
      <c r="T194" s="656"/>
      <c r="U194" s="656"/>
      <c r="V194" s="663"/>
      <c r="W194" s="656"/>
      <c r="X194" s="383" t="s">
        <v>415</v>
      </c>
      <c r="Y194" s="387" t="s">
        <v>80</v>
      </c>
      <c r="Z194" s="659" t="s">
        <v>409</v>
      </c>
      <c r="AA194" s="660"/>
      <c r="AB194" s="822"/>
      <c r="AC194" s="822"/>
      <c r="AD194" s="824"/>
      <c r="AE194" s="822"/>
      <c r="AF194" s="822"/>
      <c r="AG194" s="845"/>
      <c r="AH194" s="846"/>
      <c r="AI194" s="655"/>
      <c r="AJ194" s="656"/>
    </row>
    <row r="195" spans="2:36" ht="94.5" x14ac:dyDescent="0.2">
      <c r="B195" s="664" t="s">
        <v>119</v>
      </c>
      <c r="C195" s="653" t="s">
        <v>450</v>
      </c>
      <c r="D195" s="654"/>
      <c r="E195" s="653" t="s">
        <v>163</v>
      </c>
      <c r="F195" s="762">
        <v>1003</v>
      </c>
      <c r="G195" s="12"/>
      <c r="H195" s="2"/>
      <c r="I195" s="2"/>
      <c r="J195" s="2"/>
      <c r="K195" s="2"/>
      <c r="L195" s="2"/>
      <c r="M195" s="2"/>
      <c r="N195" s="3"/>
      <c r="O195" s="653" t="s">
        <v>82</v>
      </c>
      <c r="P195" s="661"/>
      <c r="Q195" s="661"/>
      <c r="R195" s="661"/>
      <c r="S195" s="661"/>
      <c r="T195" s="654"/>
      <c r="U195" s="662" t="s">
        <v>256</v>
      </c>
      <c r="V195" s="662" t="s">
        <v>164</v>
      </c>
      <c r="W195" s="654"/>
      <c r="X195" s="426" t="s">
        <v>470</v>
      </c>
      <c r="Y195" s="465" t="s">
        <v>80</v>
      </c>
      <c r="Z195" s="740" t="s">
        <v>468</v>
      </c>
      <c r="AA195" s="660"/>
      <c r="AB195" s="821">
        <v>2994.8</v>
      </c>
      <c r="AC195" s="821">
        <v>2994.8</v>
      </c>
      <c r="AD195" s="1273">
        <v>5528.6</v>
      </c>
      <c r="AE195" s="821">
        <v>5758.8</v>
      </c>
      <c r="AF195" s="821">
        <v>5758.8</v>
      </c>
      <c r="AG195" s="821">
        <f>AF195</f>
        <v>5758.8</v>
      </c>
      <c r="AH195" s="844"/>
      <c r="AI195" s="653"/>
      <c r="AJ195" s="654"/>
    </row>
    <row r="196" spans="2:36" ht="94.5" x14ac:dyDescent="0.2">
      <c r="B196" s="665"/>
      <c r="C196" s="655"/>
      <c r="D196" s="656"/>
      <c r="E196" s="709"/>
      <c r="F196" s="764"/>
      <c r="G196" s="15"/>
      <c r="H196" s="741" t="s">
        <v>152</v>
      </c>
      <c r="I196" s="663"/>
      <c r="J196" s="663"/>
      <c r="K196" s="656"/>
      <c r="L196" s="741" t="s">
        <v>159</v>
      </c>
      <c r="M196" s="656"/>
      <c r="N196" s="174" t="s">
        <v>153</v>
      </c>
      <c r="O196" s="655"/>
      <c r="P196" s="663"/>
      <c r="Q196" s="663"/>
      <c r="R196" s="663"/>
      <c r="S196" s="663"/>
      <c r="T196" s="656"/>
      <c r="U196" s="656"/>
      <c r="V196" s="663"/>
      <c r="W196" s="656"/>
      <c r="X196" s="383" t="s">
        <v>415</v>
      </c>
      <c r="Y196" s="387" t="s">
        <v>80</v>
      </c>
      <c r="Z196" s="659" t="s">
        <v>409</v>
      </c>
      <c r="AA196" s="660"/>
      <c r="AB196" s="822"/>
      <c r="AC196" s="822"/>
      <c r="AD196" s="1274"/>
      <c r="AE196" s="822"/>
      <c r="AF196" s="822"/>
      <c r="AG196" s="845"/>
      <c r="AH196" s="846"/>
      <c r="AI196" s="655"/>
      <c r="AJ196" s="656"/>
    </row>
    <row r="197" spans="2:36" ht="94.5" x14ac:dyDescent="0.2">
      <c r="B197" s="664" t="s">
        <v>120</v>
      </c>
      <c r="C197" s="653" t="s">
        <v>451</v>
      </c>
      <c r="D197" s="654"/>
      <c r="E197" s="653" t="s">
        <v>165</v>
      </c>
      <c r="F197" s="762">
        <v>1004</v>
      </c>
      <c r="G197" s="12"/>
      <c r="H197" s="2"/>
      <c r="I197" s="2"/>
      <c r="J197" s="2"/>
      <c r="K197" s="2"/>
      <c r="L197" s="2"/>
      <c r="M197" s="2"/>
      <c r="N197" s="3"/>
      <c r="O197" s="653" t="s">
        <v>83</v>
      </c>
      <c r="P197" s="661"/>
      <c r="Q197" s="661"/>
      <c r="R197" s="661"/>
      <c r="S197" s="661"/>
      <c r="T197" s="654"/>
      <c r="U197" s="662" t="s">
        <v>256</v>
      </c>
      <c r="V197" s="662" t="s">
        <v>166</v>
      </c>
      <c r="W197" s="654"/>
      <c r="X197" s="426" t="s">
        <v>470</v>
      </c>
      <c r="Y197" s="465" t="s">
        <v>80</v>
      </c>
      <c r="Z197" s="740" t="s">
        <v>468</v>
      </c>
      <c r="AA197" s="660"/>
      <c r="AB197" s="821">
        <v>1854.2</v>
      </c>
      <c r="AC197" s="821">
        <v>1462.1</v>
      </c>
      <c r="AD197" s="823">
        <v>1854.2</v>
      </c>
      <c r="AE197" s="821">
        <v>3212.1</v>
      </c>
      <c r="AF197" s="821">
        <v>3212.1</v>
      </c>
      <c r="AG197" s="821">
        <f>AF197</f>
        <v>3212.1</v>
      </c>
      <c r="AH197" s="844"/>
      <c r="AI197" s="653"/>
      <c r="AJ197" s="654"/>
    </row>
    <row r="198" spans="2:36" ht="122.25" customHeight="1" x14ac:dyDescent="0.2">
      <c r="B198" s="665"/>
      <c r="C198" s="655"/>
      <c r="D198" s="656"/>
      <c r="E198" s="709"/>
      <c r="F198" s="764"/>
      <c r="G198" s="15"/>
      <c r="H198" s="741" t="s">
        <v>152</v>
      </c>
      <c r="I198" s="663"/>
      <c r="J198" s="663"/>
      <c r="K198" s="656"/>
      <c r="L198" s="741" t="s">
        <v>159</v>
      </c>
      <c r="M198" s="656"/>
      <c r="N198" s="174" t="s">
        <v>153</v>
      </c>
      <c r="O198" s="655"/>
      <c r="P198" s="663"/>
      <c r="Q198" s="663"/>
      <c r="R198" s="663"/>
      <c r="S198" s="663"/>
      <c r="T198" s="656"/>
      <c r="U198" s="656"/>
      <c r="V198" s="663"/>
      <c r="W198" s="656"/>
      <c r="X198" s="383" t="s">
        <v>415</v>
      </c>
      <c r="Y198" s="387" t="s">
        <v>80</v>
      </c>
      <c r="Z198" s="659" t="s">
        <v>409</v>
      </c>
      <c r="AA198" s="660"/>
      <c r="AB198" s="822"/>
      <c r="AC198" s="822"/>
      <c r="AD198" s="825"/>
      <c r="AE198" s="822"/>
      <c r="AF198" s="822"/>
      <c r="AG198" s="845"/>
      <c r="AH198" s="846"/>
      <c r="AI198" s="655"/>
      <c r="AJ198" s="656"/>
    </row>
    <row r="199" spans="2:36" ht="94.5" x14ac:dyDescent="0.2">
      <c r="B199" s="664" t="s">
        <v>121</v>
      </c>
      <c r="C199" s="653" t="s">
        <v>507</v>
      </c>
      <c r="D199" s="654"/>
      <c r="E199" s="653" t="s">
        <v>167</v>
      </c>
      <c r="F199" s="653" t="s">
        <v>168</v>
      </c>
      <c r="G199" s="12"/>
      <c r="H199" s="2"/>
      <c r="I199" s="2"/>
      <c r="J199" s="2"/>
      <c r="K199" s="2"/>
      <c r="L199" s="2"/>
      <c r="M199" s="2"/>
      <c r="N199" s="3"/>
      <c r="O199" s="653" t="s">
        <v>84</v>
      </c>
      <c r="P199" s="661"/>
      <c r="Q199" s="661"/>
      <c r="R199" s="661"/>
      <c r="S199" s="661"/>
      <c r="T199" s="654"/>
      <c r="U199" s="662" t="s">
        <v>256</v>
      </c>
      <c r="V199" s="662" t="s">
        <v>263</v>
      </c>
      <c r="W199" s="654"/>
      <c r="X199" s="426" t="s">
        <v>470</v>
      </c>
      <c r="Y199" s="465" t="s">
        <v>80</v>
      </c>
      <c r="Z199" s="740" t="s">
        <v>468</v>
      </c>
      <c r="AA199" s="660"/>
      <c r="AB199" s="821">
        <v>161.9</v>
      </c>
      <c r="AC199" s="819">
        <v>142.6</v>
      </c>
      <c r="AD199" s="823">
        <v>165.8</v>
      </c>
      <c r="AE199" s="821">
        <v>165.8</v>
      </c>
      <c r="AF199" s="821">
        <v>165.8</v>
      </c>
      <c r="AG199" s="821">
        <f>AF199</f>
        <v>165.8</v>
      </c>
      <c r="AH199" s="844"/>
      <c r="AI199" s="653"/>
      <c r="AJ199" s="654"/>
    </row>
    <row r="200" spans="2:36" ht="94.5" x14ac:dyDescent="0.2">
      <c r="B200" s="665"/>
      <c r="C200" s="655"/>
      <c r="D200" s="656"/>
      <c r="E200" s="709"/>
      <c r="F200" s="709"/>
      <c r="G200" s="15"/>
      <c r="H200" s="741" t="s">
        <v>152</v>
      </c>
      <c r="I200" s="663"/>
      <c r="J200" s="663"/>
      <c r="K200" s="656"/>
      <c r="L200" s="741" t="s">
        <v>159</v>
      </c>
      <c r="M200" s="656"/>
      <c r="N200" s="741" t="s">
        <v>153</v>
      </c>
      <c r="O200" s="655"/>
      <c r="P200" s="663"/>
      <c r="Q200" s="663"/>
      <c r="R200" s="663"/>
      <c r="S200" s="663"/>
      <c r="T200" s="656"/>
      <c r="U200" s="656"/>
      <c r="V200" s="663"/>
      <c r="W200" s="656"/>
      <c r="X200" s="383" t="s">
        <v>415</v>
      </c>
      <c r="Y200" s="387" t="s">
        <v>80</v>
      </c>
      <c r="Z200" s="659" t="s">
        <v>409</v>
      </c>
      <c r="AA200" s="660"/>
      <c r="AB200" s="822"/>
      <c r="AC200" s="820"/>
      <c r="AD200" s="824"/>
      <c r="AE200" s="822"/>
      <c r="AF200" s="822"/>
      <c r="AG200" s="845"/>
      <c r="AH200" s="846"/>
      <c r="AI200" s="655"/>
      <c r="AJ200" s="656"/>
    </row>
    <row r="201" spans="2:36" ht="110.25" customHeight="1" x14ac:dyDescent="0.2">
      <c r="B201" s="665"/>
      <c r="C201" s="655"/>
      <c r="D201" s="656"/>
      <c r="E201" s="709"/>
      <c r="F201" s="709"/>
      <c r="G201" s="15"/>
      <c r="H201" s="761"/>
      <c r="I201" s="761"/>
      <c r="J201" s="761"/>
      <c r="K201" s="658"/>
      <c r="L201" s="761"/>
      <c r="M201" s="658"/>
      <c r="N201" s="658"/>
      <c r="O201" s="15"/>
      <c r="W201" s="6"/>
      <c r="X201" s="369"/>
      <c r="Y201" s="492"/>
      <c r="Z201" s="853"/>
      <c r="AA201" s="854"/>
      <c r="AB201" s="822"/>
      <c r="AC201" s="820"/>
      <c r="AD201" s="825"/>
      <c r="AE201" s="822"/>
      <c r="AF201" s="822"/>
      <c r="AG201" s="845"/>
      <c r="AH201" s="846"/>
      <c r="AI201" s="655"/>
      <c r="AJ201" s="656"/>
    </row>
    <row r="202" spans="2:36" ht="94.5" x14ac:dyDescent="0.2">
      <c r="B202" s="664" t="s">
        <v>122</v>
      </c>
      <c r="C202" s="653" t="s">
        <v>508</v>
      </c>
      <c r="D202" s="654"/>
      <c r="E202" s="653" t="s">
        <v>169</v>
      </c>
      <c r="F202" s="664" t="s">
        <v>333</v>
      </c>
      <c r="G202" s="12"/>
      <c r="H202" s="2"/>
      <c r="I202" s="2"/>
      <c r="J202" s="2"/>
      <c r="K202" s="2"/>
      <c r="L202" s="2"/>
      <c r="M202" s="2"/>
      <c r="N202" s="3"/>
      <c r="O202" s="653" t="s">
        <v>85</v>
      </c>
      <c r="P202" s="661"/>
      <c r="Q202" s="661"/>
      <c r="R202" s="661"/>
      <c r="S202" s="661"/>
      <c r="T202" s="654"/>
      <c r="U202" s="662" t="s">
        <v>256</v>
      </c>
      <c r="V202" s="662" t="s">
        <v>170</v>
      </c>
      <c r="W202" s="654"/>
      <c r="X202" s="426" t="s">
        <v>470</v>
      </c>
      <c r="Y202" s="465" t="s">
        <v>80</v>
      </c>
      <c r="Z202" s="740" t="s">
        <v>468</v>
      </c>
      <c r="AA202" s="660"/>
      <c r="AB202" s="821">
        <v>734.7</v>
      </c>
      <c r="AC202" s="821">
        <v>734.7</v>
      </c>
      <c r="AD202" s="823">
        <f>820.6+8</f>
        <v>828.6</v>
      </c>
      <c r="AE202" s="821">
        <v>855.6</v>
      </c>
      <c r="AF202" s="821">
        <v>855.6</v>
      </c>
      <c r="AG202" s="821">
        <f>AF202</f>
        <v>855.6</v>
      </c>
      <c r="AH202" s="844"/>
      <c r="AI202" s="653"/>
      <c r="AJ202" s="654"/>
    </row>
    <row r="203" spans="2:36" ht="94.5" x14ac:dyDescent="0.2">
      <c r="B203" s="665"/>
      <c r="C203" s="655"/>
      <c r="D203" s="656"/>
      <c r="E203" s="709"/>
      <c r="F203" s="665"/>
      <c r="G203" s="15"/>
      <c r="H203" s="741" t="s">
        <v>152</v>
      </c>
      <c r="I203" s="663"/>
      <c r="J203" s="663"/>
      <c r="K203" s="656"/>
      <c r="L203" s="741" t="s">
        <v>159</v>
      </c>
      <c r="M203" s="656"/>
      <c r="N203" s="479" t="s">
        <v>153</v>
      </c>
      <c r="O203" s="655"/>
      <c r="P203" s="663"/>
      <c r="Q203" s="663"/>
      <c r="R203" s="663"/>
      <c r="S203" s="663"/>
      <c r="T203" s="656"/>
      <c r="U203" s="656"/>
      <c r="V203" s="663"/>
      <c r="W203" s="656"/>
      <c r="X203" s="383" t="s">
        <v>410</v>
      </c>
      <c r="Y203" s="387" t="s">
        <v>80</v>
      </c>
      <c r="Z203" s="659" t="s">
        <v>409</v>
      </c>
      <c r="AA203" s="660"/>
      <c r="AB203" s="822"/>
      <c r="AC203" s="822"/>
      <c r="AD203" s="825"/>
      <c r="AE203" s="822"/>
      <c r="AF203" s="822"/>
      <c r="AG203" s="845"/>
      <c r="AH203" s="846"/>
      <c r="AI203" s="655"/>
      <c r="AJ203" s="656"/>
    </row>
    <row r="204" spans="2:36" ht="94.5" x14ac:dyDescent="0.2">
      <c r="B204" s="664" t="s">
        <v>123</v>
      </c>
      <c r="C204" s="653" t="s">
        <v>509</v>
      </c>
      <c r="D204" s="654"/>
      <c r="E204" s="653" t="s">
        <v>171</v>
      </c>
      <c r="F204" s="653" t="s">
        <v>172</v>
      </c>
      <c r="G204" s="12"/>
      <c r="H204" s="2"/>
      <c r="I204" s="2"/>
      <c r="J204" s="2"/>
      <c r="K204" s="2"/>
      <c r="L204" s="2"/>
      <c r="M204" s="2"/>
      <c r="N204" s="3"/>
      <c r="O204" s="653" t="s">
        <v>204</v>
      </c>
      <c r="P204" s="661"/>
      <c r="Q204" s="661"/>
      <c r="R204" s="661"/>
      <c r="S204" s="661"/>
      <c r="T204" s="654"/>
      <c r="U204" s="662" t="s">
        <v>256</v>
      </c>
      <c r="V204" s="662" t="s">
        <v>269</v>
      </c>
      <c r="W204" s="654"/>
      <c r="X204" s="426" t="s">
        <v>470</v>
      </c>
      <c r="Y204" s="465" t="s">
        <v>80</v>
      </c>
      <c r="Z204" s="740" t="s">
        <v>468</v>
      </c>
      <c r="AA204" s="660"/>
      <c r="AB204" s="821">
        <v>2288.1</v>
      </c>
      <c r="AC204" s="821">
        <v>1876.3</v>
      </c>
      <c r="AD204" s="823">
        <f>2491.7+16.1</f>
        <v>2507.7999999999997</v>
      </c>
      <c r="AE204" s="821">
        <v>2594.9</v>
      </c>
      <c r="AF204" s="821">
        <v>2594.9</v>
      </c>
      <c r="AG204" s="821">
        <f>AF204</f>
        <v>2594.9</v>
      </c>
      <c r="AH204" s="844"/>
      <c r="AI204" s="653"/>
      <c r="AJ204" s="654"/>
    </row>
    <row r="205" spans="2:36" ht="111.75" customHeight="1" x14ac:dyDescent="0.2">
      <c r="B205" s="665"/>
      <c r="C205" s="655"/>
      <c r="D205" s="656"/>
      <c r="E205" s="709"/>
      <c r="F205" s="709"/>
      <c r="G205" s="15"/>
      <c r="H205" s="741" t="s">
        <v>152</v>
      </c>
      <c r="I205" s="663"/>
      <c r="J205" s="663"/>
      <c r="K205" s="656"/>
      <c r="L205" s="741" t="s">
        <v>159</v>
      </c>
      <c r="M205" s="656"/>
      <c r="N205" s="174" t="s">
        <v>153</v>
      </c>
      <c r="O205" s="655"/>
      <c r="P205" s="663"/>
      <c r="Q205" s="663"/>
      <c r="R205" s="663"/>
      <c r="S205" s="663"/>
      <c r="T205" s="656"/>
      <c r="U205" s="656"/>
      <c r="V205" s="663"/>
      <c r="W205" s="656"/>
      <c r="X205" s="383" t="s">
        <v>415</v>
      </c>
      <c r="Y205" s="387" t="s">
        <v>80</v>
      </c>
      <c r="Z205" s="659" t="s">
        <v>409</v>
      </c>
      <c r="AA205" s="660"/>
      <c r="AB205" s="822"/>
      <c r="AC205" s="822"/>
      <c r="AD205" s="825"/>
      <c r="AE205" s="822"/>
      <c r="AF205" s="822"/>
      <c r="AG205" s="845"/>
      <c r="AH205" s="846"/>
      <c r="AI205" s="655"/>
      <c r="AJ205" s="656"/>
    </row>
    <row r="206" spans="2:36" ht="94.5" x14ac:dyDescent="0.2">
      <c r="B206" s="664" t="s">
        <v>124</v>
      </c>
      <c r="C206" s="653" t="s">
        <v>510</v>
      </c>
      <c r="D206" s="654"/>
      <c r="E206" s="653" t="s">
        <v>73</v>
      </c>
      <c r="F206" s="653" t="s">
        <v>74</v>
      </c>
      <c r="G206" s="12"/>
      <c r="H206" s="790" t="s">
        <v>77</v>
      </c>
      <c r="I206" s="790"/>
      <c r="J206" s="790"/>
      <c r="K206" s="2"/>
      <c r="L206" s="55" t="s">
        <v>256</v>
      </c>
      <c r="M206" s="55"/>
      <c r="N206" s="179" t="s">
        <v>76</v>
      </c>
      <c r="O206" s="12"/>
      <c r="P206" s="2"/>
      <c r="Q206" s="2"/>
      <c r="R206" s="2"/>
      <c r="S206" s="2"/>
      <c r="T206" s="2"/>
      <c r="U206" s="2"/>
      <c r="V206" s="2"/>
      <c r="W206" s="3"/>
      <c r="X206" s="426" t="s">
        <v>470</v>
      </c>
      <c r="Y206" s="465" t="s">
        <v>80</v>
      </c>
      <c r="Z206" s="740" t="s">
        <v>468</v>
      </c>
      <c r="AA206" s="660"/>
      <c r="AB206" s="821">
        <v>494.9</v>
      </c>
      <c r="AC206" s="821">
        <v>479.4</v>
      </c>
      <c r="AD206" s="823">
        <f>491.2+51.2</f>
        <v>542.4</v>
      </c>
      <c r="AE206" s="821">
        <v>503.2</v>
      </c>
      <c r="AF206" s="821">
        <v>507.9</v>
      </c>
      <c r="AG206" s="821">
        <v>0</v>
      </c>
      <c r="AH206" s="844"/>
      <c r="AI206" s="653"/>
      <c r="AJ206" s="654"/>
    </row>
    <row r="207" spans="2:36" ht="94.5" x14ac:dyDescent="0.2">
      <c r="B207" s="665"/>
      <c r="C207" s="655"/>
      <c r="D207" s="656"/>
      <c r="E207" s="709"/>
      <c r="F207" s="709"/>
      <c r="G207" s="15"/>
      <c r="H207" s="741" t="s">
        <v>75</v>
      </c>
      <c r="I207" s="663"/>
      <c r="J207" s="663"/>
      <c r="K207" s="656"/>
      <c r="L207" s="741" t="s">
        <v>256</v>
      </c>
      <c r="M207" s="656"/>
      <c r="N207" s="174"/>
      <c r="O207" s="15"/>
      <c r="W207" s="6"/>
      <c r="X207" s="383" t="s">
        <v>415</v>
      </c>
      <c r="Y207" s="387" t="s">
        <v>80</v>
      </c>
      <c r="Z207" s="659" t="s">
        <v>409</v>
      </c>
      <c r="AA207" s="660"/>
      <c r="AB207" s="822"/>
      <c r="AC207" s="822"/>
      <c r="AD207" s="825"/>
      <c r="AE207" s="822"/>
      <c r="AF207" s="822"/>
      <c r="AG207" s="845"/>
      <c r="AH207" s="846"/>
      <c r="AI207" s="655"/>
      <c r="AJ207" s="656"/>
    </row>
    <row r="208" spans="2:36" ht="98.25" customHeight="1" x14ac:dyDescent="0.2">
      <c r="B208" s="664" t="s">
        <v>125</v>
      </c>
      <c r="C208" s="878" t="s">
        <v>511</v>
      </c>
      <c r="D208" s="879"/>
      <c r="E208" s="653" t="s">
        <v>78</v>
      </c>
      <c r="F208" s="260" t="s">
        <v>390</v>
      </c>
      <c r="G208" s="12"/>
      <c r="H208" s="784" t="s">
        <v>152</v>
      </c>
      <c r="I208" s="784"/>
      <c r="J208" s="159"/>
      <c r="K208" s="159"/>
      <c r="L208" s="108" t="s">
        <v>159</v>
      </c>
      <c r="M208" s="108"/>
      <c r="N208" s="110" t="s">
        <v>153</v>
      </c>
      <c r="O208" s="653" t="s">
        <v>174</v>
      </c>
      <c r="P208" s="661"/>
      <c r="Q208" s="661"/>
      <c r="R208" s="661"/>
      <c r="S208" s="661"/>
      <c r="T208" s="654"/>
      <c r="U208" s="662" t="s">
        <v>256</v>
      </c>
      <c r="V208" s="662" t="s">
        <v>175</v>
      </c>
      <c r="W208" s="654"/>
      <c r="X208" s="426" t="s">
        <v>470</v>
      </c>
      <c r="Y208" s="465" t="s">
        <v>80</v>
      </c>
      <c r="Z208" s="740" t="s">
        <v>468</v>
      </c>
      <c r="AA208" s="660"/>
      <c r="AB208" s="646">
        <v>85.4</v>
      </c>
      <c r="AC208" s="646">
        <v>7.4</v>
      </c>
      <c r="AD208" s="830">
        <f>1.8+6.8</f>
        <v>8.6</v>
      </c>
      <c r="AE208" s="727">
        <f>2.9+6.1</f>
        <v>9</v>
      </c>
      <c r="AF208" s="727">
        <f>9.5</f>
        <v>9.5</v>
      </c>
      <c r="AG208" s="721">
        <v>0</v>
      </c>
      <c r="AH208" s="722"/>
      <c r="AI208" s="653"/>
      <c r="AJ208" s="654"/>
    </row>
    <row r="209" spans="2:36" ht="13.5" hidden="1" customHeight="1" x14ac:dyDescent="0.2">
      <c r="B209" s="665"/>
      <c r="C209" s="880"/>
      <c r="D209" s="881"/>
      <c r="E209" s="709"/>
      <c r="F209" s="254"/>
      <c r="G209" s="15"/>
      <c r="H209" s="663"/>
      <c r="I209" s="663"/>
      <c r="J209" s="663"/>
      <c r="K209" s="656"/>
      <c r="L209" s="663"/>
      <c r="M209" s="656"/>
      <c r="N209" s="656"/>
      <c r="O209" s="657"/>
      <c r="P209" s="761"/>
      <c r="Q209" s="761"/>
      <c r="R209" s="761"/>
      <c r="S209" s="761"/>
      <c r="T209" s="658"/>
      <c r="U209" s="658"/>
      <c r="V209" s="761"/>
      <c r="W209" s="658"/>
      <c r="X209" s="389"/>
      <c r="Y209" s="643"/>
      <c r="Z209" s="389"/>
      <c r="AA209" s="388"/>
      <c r="AB209" s="647"/>
      <c r="AC209" s="647"/>
      <c r="AD209" s="831"/>
      <c r="AE209" s="728"/>
      <c r="AF209" s="728"/>
      <c r="AG209" s="723"/>
      <c r="AH209" s="724"/>
      <c r="AI209" s="655"/>
      <c r="AJ209" s="656"/>
    </row>
    <row r="210" spans="2:36" ht="12.75" hidden="1" customHeight="1" x14ac:dyDescent="0.2">
      <c r="B210" s="665"/>
      <c r="C210" s="880"/>
      <c r="D210" s="881"/>
      <c r="E210" s="709"/>
      <c r="F210" s="254"/>
      <c r="G210" s="15"/>
      <c r="H210" s="761"/>
      <c r="I210" s="761"/>
      <c r="J210" s="761"/>
      <c r="K210" s="658"/>
      <c r="L210" s="761"/>
      <c r="M210" s="658"/>
      <c r="N210" s="658"/>
      <c r="O210" s="15"/>
      <c r="W210" s="6"/>
      <c r="X210" s="369"/>
      <c r="Y210" s="644"/>
      <c r="Z210" s="374"/>
      <c r="AA210" s="386"/>
      <c r="AB210" s="647"/>
      <c r="AC210" s="647"/>
      <c r="AD210" s="831"/>
      <c r="AE210" s="728"/>
      <c r="AF210" s="728"/>
      <c r="AG210" s="723"/>
      <c r="AH210" s="724"/>
      <c r="AI210" s="655"/>
      <c r="AJ210" s="656"/>
    </row>
    <row r="211" spans="2:36" ht="12.75" hidden="1" customHeight="1" x14ac:dyDescent="0.2">
      <c r="B211" s="665"/>
      <c r="C211" s="880"/>
      <c r="D211" s="881"/>
      <c r="E211" s="709"/>
      <c r="F211" s="254"/>
      <c r="G211" s="15"/>
      <c r="H211" s="741" t="s">
        <v>176</v>
      </c>
      <c r="I211" s="663"/>
      <c r="J211" s="663"/>
      <c r="K211" s="656"/>
      <c r="L211" s="741" t="s">
        <v>322</v>
      </c>
      <c r="M211" s="656"/>
      <c r="N211" s="741" t="s">
        <v>177</v>
      </c>
      <c r="O211" s="15"/>
      <c r="W211" s="6"/>
      <c r="X211" s="370"/>
      <c r="Y211" s="645"/>
      <c r="Z211" s="378"/>
      <c r="AA211" s="161"/>
      <c r="AB211" s="647"/>
      <c r="AC211" s="647"/>
      <c r="AD211" s="831"/>
      <c r="AE211" s="728"/>
      <c r="AF211" s="728"/>
      <c r="AG211" s="723"/>
      <c r="AH211" s="724"/>
      <c r="AI211" s="655"/>
      <c r="AJ211" s="656"/>
    </row>
    <row r="212" spans="2:36" ht="13.5" hidden="1" customHeight="1" x14ac:dyDescent="0.2">
      <c r="B212" s="665"/>
      <c r="C212" s="880"/>
      <c r="D212" s="881"/>
      <c r="E212" s="709"/>
      <c r="F212" s="254"/>
      <c r="G212" s="15"/>
      <c r="H212" s="761"/>
      <c r="I212" s="761"/>
      <c r="J212" s="761"/>
      <c r="K212" s="658"/>
      <c r="L212" s="761"/>
      <c r="M212" s="658"/>
      <c r="N212" s="658"/>
      <c r="O212" s="15"/>
      <c r="W212" s="6"/>
      <c r="X212" s="389"/>
      <c r="Y212" s="389"/>
      <c r="Z212" s="389"/>
      <c r="AA212" s="376"/>
      <c r="AB212" s="647"/>
      <c r="AC212" s="647"/>
      <c r="AD212" s="831"/>
      <c r="AE212" s="728"/>
      <c r="AF212" s="728"/>
      <c r="AG212" s="723"/>
      <c r="AH212" s="724"/>
      <c r="AI212" s="655"/>
      <c r="AJ212" s="656"/>
    </row>
    <row r="213" spans="2:36" ht="13.5" hidden="1" customHeight="1" x14ac:dyDescent="0.2">
      <c r="B213" s="695"/>
      <c r="C213" s="880"/>
      <c r="D213" s="881"/>
      <c r="E213" s="765"/>
      <c r="F213" s="258"/>
      <c r="G213" s="13"/>
      <c r="H213" s="8"/>
      <c r="I213" s="8"/>
      <c r="J213" s="8"/>
      <c r="K213" s="8"/>
      <c r="L213" s="8"/>
      <c r="M213" s="8"/>
      <c r="N213" s="9"/>
      <c r="O213" s="13"/>
      <c r="P213" s="8"/>
      <c r="Q213" s="8"/>
      <c r="R213" s="8"/>
      <c r="S213" s="8"/>
      <c r="T213" s="8"/>
      <c r="U213" s="8"/>
      <c r="V213" s="8"/>
      <c r="W213" s="9"/>
      <c r="X213" s="408"/>
      <c r="Y213" s="389"/>
      <c r="Z213" s="408"/>
      <c r="AA213" s="388"/>
      <c r="AB213" s="647"/>
      <c r="AC213" s="647"/>
      <c r="AD213" s="831"/>
      <c r="AE213" s="728"/>
      <c r="AF213" s="728"/>
      <c r="AG213" s="723"/>
      <c r="AH213" s="724"/>
      <c r="AI213" s="657"/>
      <c r="AJ213" s="658"/>
    </row>
    <row r="214" spans="2:36" s="157" customFormat="1" ht="87" customHeight="1" x14ac:dyDescent="0.2">
      <c r="B214" s="154"/>
      <c r="C214" s="882"/>
      <c r="D214" s="883"/>
      <c r="E214" s="156"/>
      <c r="F214" s="257"/>
      <c r="G214" s="151"/>
      <c r="H214" s="160"/>
      <c r="I214" s="160"/>
      <c r="J214" s="160"/>
      <c r="K214" s="160"/>
      <c r="L214" s="160"/>
      <c r="M214" s="160"/>
      <c r="N214" s="152"/>
      <c r="O214" s="155"/>
      <c r="P214" s="160"/>
      <c r="Q214" s="160"/>
      <c r="R214" s="160"/>
      <c r="S214" s="160"/>
      <c r="T214" s="160"/>
      <c r="U214" s="158"/>
      <c r="V214" s="158"/>
      <c r="W214" s="160"/>
      <c r="X214" s="383" t="s">
        <v>415</v>
      </c>
      <c r="Y214" s="387" t="s">
        <v>80</v>
      </c>
      <c r="Z214" s="659" t="s">
        <v>409</v>
      </c>
      <c r="AA214" s="660"/>
      <c r="AB214" s="648"/>
      <c r="AC214" s="648"/>
      <c r="AD214" s="832"/>
      <c r="AE214" s="729"/>
      <c r="AF214" s="729"/>
      <c r="AG214" s="725"/>
      <c r="AH214" s="726"/>
      <c r="AI214" s="155"/>
      <c r="AJ214" s="152"/>
    </row>
    <row r="215" spans="2:36" ht="94.5" x14ac:dyDescent="0.2">
      <c r="B215" s="664" t="s">
        <v>126</v>
      </c>
      <c r="C215" s="653" t="s">
        <v>512</v>
      </c>
      <c r="D215" s="654"/>
      <c r="E215" s="653" t="s">
        <v>178</v>
      </c>
      <c r="F215" s="664" t="s">
        <v>333</v>
      </c>
      <c r="G215" s="12"/>
      <c r="H215" s="2"/>
      <c r="I215" s="2"/>
      <c r="J215" s="2"/>
      <c r="K215" s="2"/>
      <c r="L215" s="2"/>
      <c r="M215" s="2"/>
      <c r="N215" s="3"/>
      <c r="O215" s="653" t="s">
        <v>179</v>
      </c>
      <c r="P215" s="661"/>
      <c r="Q215" s="661"/>
      <c r="R215" s="661"/>
      <c r="S215" s="661"/>
      <c r="T215" s="654"/>
      <c r="U215" s="14" t="s">
        <v>256</v>
      </c>
      <c r="V215" s="662" t="s">
        <v>180</v>
      </c>
      <c r="W215" s="654"/>
      <c r="X215" s="426" t="s">
        <v>470</v>
      </c>
      <c r="Y215" s="465" t="s">
        <v>80</v>
      </c>
      <c r="Z215" s="740" t="s">
        <v>468</v>
      </c>
      <c r="AA215" s="660"/>
      <c r="AB215" s="825">
        <v>94.1</v>
      </c>
      <c r="AC215" s="825">
        <v>94.1</v>
      </c>
      <c r="AD215" s="823">
        <f>102.4+1</f>
        <v>103.4</v>
      </c>
      <c r="AE215" s="821">
        <v>103.5</v>
      </c>
      <c r="AF215" s="821">
        <v>103.5</v>
      </c>
      <c r="AG215" s="821">
        <f>AF215</f>
        <v>103.5</v>
      </c>
      <c r="AH215" s="844"/>
      <c r="AI215" s="653"/>
      <c r="AJ215" s="654"/>
    </row>
    <row r="216" spans="2:36" ht="94.5" x14ac:dyDescent="0.2">
      <c r="B216" s="695"/>
      <c r="C216" s="657"/>
      <c r="D216" s="658"/>
      <c r="E216" s="765"/>
      <c r="F216" s="695"/>
      <c r="G216" s="13"/>
      <c r="H216" s="8"/>
      <c r="I216" s="8"/>
      <c r="J216" s="8"/>
      <c r="K216" s="8"/>
      <c r="L216" s="8"/>
      <c r="M216" s="8"/>
      <c r="N216" s="9"/>
      <c r="O216" s="13"/>
      <c r="P216" s="8"/>
      <c r="Q216" s="8"/>
      <c r="R216" s="8"/>
      <c r="S216" s="8"/>
      <c r="T216" s="8"/>
      <c r="U216" s="8"/>
      <c r="V216" s="8"/>
      <c r="W216" s="9"/>
      <c r="X216" s="383" t="s">
        <v>415</v>
      </c>
      <c r="Y216" s="387" t="s">
        <v>80</v>
      </c>
      <c r="Z216" s="659" t="s">
        <v>409</v>
      </c>
      <c r="AA216" s="660"/>
      <c r="AB216" s="848"/>
      <c r="AC216" s="848"/>
      <c r="AD216" s="825"/>
      <c r="AE216" s="848"/>
      <c r="AF216" s="848"/>
      <c r="AG216" s="884"/>
      <c r="AH216" s="885"/>
      <c r="AI216" s="657"/>
      <c r="AJ216" s="658"/>
    </row>
    <row r="217" spans="2:36" ht="141.75" customHeight="1" x14ac:dyDescent="0.2">
      <c r="B217" s="664" t="s">
        <v>127</v>
      </c>
      <c r="C217" s="653" t="s">
        <v>513</v>
      </c>
      <c r="D217" s="654"/>
      <c r="E217" s="653" t="s">
        <v>181</v>
      </c>
      <c r="F217" s="664" t="s">
        <v>333</v>
      </c>
      <c r="G217" s="12"/>
      <c r="H217" s="2"/>
      <c r="I217" s="2"/>
      <c r="J217" s="2"/>
      <c r="K217" s="2"/>
      <c r="L217" s="2"/>
      <c r="M217" s="2"/>
      <c r="N217" s="3"/>
      <c r="O217" s="653" t="s">
        <v>86</v>
      </c>
      <c r="P217" s="661"/>
      <c r="Q217" s="661"/>
      <c r="R217" s="661"/>
      <c r="S217" s="661"/>
      <c r="T217" s="654"/>
      <c r="U217" s="14" t="s">
        <v>256</v>
      </c>
      <c r="V217" s="662" t="s">
        <v>282</v>
      </c>
      <c r="W217" s="654"/>
      <c r="X217" s="426" t="s">
        <v>470</v>
      </c>
      <c r="Y217" s="465" t="s">
        <v>80</v>
      </c>
      <c r="Z217" s="740" t="s">
        <v>468</v>
      </c>
      <c r="AA217" s="660"/>
      <c r="AB217" s="821">
        <v>740.5</v>
      </c>
      <c r="AC217" s="821">
        <v>693.2</v>
      </c>
      <c r="AD217" s="823">
        <f>826.8+8</f>
        <v>834.8</v>
      </c>
      <c r="AE217" s="821">
        <v>862.2</v>
      </c>
      <c r="AF217" s="821">
        <v>862.2</v>
      </c>
      <c r="AG217" s="821">
        <f>AF217</f>
        <v>862.2</v>
      </c>
      <c r="AH217" s="844"/>
      <c r="AI217" s="653"/>
      <c r="AJ217" s="654"/>
    </row>
    <row r="218" spans="2:36" ht="87.75" customHeight="1" x14ac:dyDescent="0.2">
      <c r="B218" s="695"/>
      <c r="C218" s="657"/>
      <c r="D218" s="658"/>
      <c r="E218" s="765"/>
      <c r="F218" s="695"/>
      <c r="G218" s="13"/>
      <c r="H218" s="8"/>
      <c r="I218" s="8"/>
      <c r="J218" s="8"/>
      <c r="K218" s="8"/>
      <c r="L218" s="8"/>
      <c r="M218" s="8"/>
      <c r="N218" s="9"/>
      <c r="O218" s="13"/>
      <c r="P218" s="8"/>
      <c r="Q218" s="8"/>
      <c r="R218" s="8"/>
      <c r="S218" s="8"/>
      <c r="T218" s="8"/>
      <c r="U218" s="8"/>
      <c r="V218" s="8"/>
      <c r="W218" s="9"/>
      <c r="X218" s="383" t="s">
        <v>415</v>
      </c>
      <c r="Y218" s="387" t="s">
        <v>80</v>
      </c>
      <c r="Z218" s="659" t="s">
        <v>409</v>
      </c>
      <c r="AA218" s="660"/>
      <c r="AB218" s="848"/>
      <c r="AC218" s="848"/>
      <c r="AD218" s="825"/>
      <c r="AE218" s="848"/>
      <c r="AF218" s="848"/>
      <c r="AG218" s="884"/>
      <c r="AH218" s="885"/>
      <c r="AI218" s="657"/>
      <c r="AJ218" s="658"/>
    </row>
    <row r="219" spans="2:36" ht="94.5" x14ac:dyDescent="0.2">
      <c r="B219" s="664" t="s">
        <v>128</v>
      </c>
      <c r="C219" s="653" t="s">
        <v>514</v>
      </c>
      <c r="D219" s="654"/>
      <c r="E219" s="653" t="s">
        <v>182</v>
      </c>
      <c r="F219" s="664" t="s">
        <v>333</v>
      </c>
      <c r="G219" s="12"/>
      <c r="H219" s="2"/>
      <c r="I219" s="2"/>
      <c r="J219" s="2"/>
      <c r="K219" s="2"/>
      <c r="L219" s="2"/>
      <c r="M219" s="2"/>
      <c r="N219" s="3"/>
      <c r="O219" s="653" t="s">
        <v>183</v>
      </c>
      <c r="P219" s="661"/>
      <c r="Q219" s="661"/>
      <c r="R219" s="661"/>
      <c r="S219" s="661"/>
      <c r="T219" s="654"/>
      <c r="U219" s="662" t="s">
        <v>256</v>
      </c>
      <c r="V219" s="662" t="s">
        <v>184</v>
      </c>
      <c r="W219" s="654"/>
      <c r="X219" s="426" t="s">
        <v>470</v>
      </c>
      <c r="Y219" s="465" t="s">
        <v>80</v>
      </c>
      <c r="Z219" s="740" t="s">
        <v>468</v>
      </c>
      <c r="AA219" s="660"/>
      <c r="AB219" s="821">
        <v>447</v>
      </c>
      <c r="AC219" s="819">
        <v>444.1</v>
      </c>
      <c r="AD219" s="823">
        <f>441.5+10.2+4.8</f>
        <v>456.5</v>
      </c>
      <c r="AE219" s="821">
        <v>473.3</v>
      </c>
      <c r="AF219" s="821">
        <v>473.3</v>
      </c>
      <c r="AG219" s="821">
        <f>AF219</f>
        <v>473.3</v>
      </c>
      <c r="AH219" s="844"/>
      <c r="AI219" s="653"/>
      <c r="AJ219" s="654"/>
    </row>
    <row r="220" spans="2:36" ht="94.5" x14ac:dyDescent="0.2">
      <c r="B220" s="665"/>
      <c r="C220" s="655"/>
      <c r="D220" s="656"/>
      <c r="E220" s="709"/>
      <c r="F220" s="695"/>
      <c r="G220" s="15"/>
      <c r="H220" s="741" t="s">
        <v>185</v>
      </c>
      <c r="I220" s="663"/>
      <c r="J220" s="663"/>
      <c r="K220" s="656"/>
      <c r="L220" s="741" t="s">
        <v>160</v>
      </c>
      <c r="M220" s="656"/>
      <c r="N220" s="174" t="s">
        <v>186</v>
      </c>
      <c r="O220" s="655"/>
      <c r="P220" s="663"/>
      <c r="Q220" s="663"/>
      <c r="R220" s="663"/>
      <c r="S220" s="663"/>
      <c r="T220" s="656"/>
      <c r="U220" s="656"/>
      <c r="V220" s="663"/>
      <c r="W220" s="656"/>
      <c r="X220" s="383" t="s">
        <v>415</v>
      </c>
      <c r="Y220" s="387" t="s">
        <v>80</v>
      </c>
      <c r="Z220" s="659" t="s">
        <v>409</v>
      </c>
      <c r="AA220" s="660"/>
      <c r="AB220" s="822"/>
      <c r="AC220" s="820"/>
      <c r="AD220" s="825"/>
      <c r="AE220" s="822"/>
      <c r="AF220" s="822"/>
      <c r="AG220" s="845"/>
      <c r="AH220" s="846"/>
      <c r="AI220" s="655"/>
      <c r="AJ220" s="656"/>
    </row>
    <row r="221" spans="2:36" ht="94.5" x14ac:dyDescent="0.2">
      <c r="B221" s="664" t="s">
        <v>129</v>
      </c>
      <c r="C221" s="653" t="s">
        <v>515</v>
      </c>
      <c r="D221" s="654"/>
      <c r="E221" s="653" t="s">
        <v>187</v>
      </c>
      <c r="F221" s="653" t="s">
        <v>273</v>
      </c>
      <c r="G221" s="12"/>
      <c r="H221" s="2"/>
      <c r="I221" s="2"/>
      <c r="J221" s="2"/>
      <c r="K221" s="2"/>
      <c r="L221" s="2"/>
      <c r="M221" s="2"/>
      <c r="N221" s="3"/>
      <c r="O221" s="653" t="s">
        <v>87</v>
      </c>
      <c r="P221" s="661"/>
      <c r="Q221" s="661"/>
      <c r="R221" s="661"/>
      <c r="S221" s="661"/>
      <c r="T221" s="654"/>
      <c r="U221" s="662" t="s">
        <v>256</v>
      </c>
      <c r="V221" s="662" t="s">
        <v>271</v>
      </c>
      <c r="W221" s="654"/>
      <c r="X221" s="426" t="s">
        <v>470</v>
      </c>
      <c r="Y221" s="465" t="s">
        <v>80</v>
      </c>
      <c r="Z221" s="740" t="s">
        <v>468</v>
      </c>
      <c r="AA221" s="660"/>
      <c r="AB221" s="821">
        <v>5100.3</v>
      </c>
      <c r="AC221" s="821">
        <v>5100.3</v>
      </c>
      <c r="AD221" s="823">
        <f>5094.3+234</f>
        <v>5328.3</v>
      </c>
      <c r="AE221" s="821">
        <v>5328.3</v>
      </c>
      <c r="AF221" s="821">
        <v>5428.5</v>
      </c>
      <c r="AG221" s="821">
        <f>AF221</f>
        <v>5428.5</v>
      </c>
      <c r="AH221" s="844"/>
      <c r="AI221" s="653"/>
      <c r="AJ221" s="654"/>
    </row>
    <row r="222" spans="2:36" ht="177.75" customHeight="1" x14ac:dyDescent="0.2">
      <c r="B222" s="665"/>
      <c r="C222" s="655"/>
      <c r="D222" s="656"/>
      <c r="E222" s="709"/>
      <c r="F222" s="709"/>
      <c r="G222" s="15"/>
      <c r="H222" s="741" t="s">
        <v>152</v>
      </c>
      <c r="I222" s="663"/>
      <c r="J222" s="663"/>
      <c r="K222" s="656"/>
      <c r="L222" s="741" t="s">
        <v>159</v>
      </c>
      <c r="M222" s="656"/>
      <c r="N222" s="628" t="s">
        <v>153</v>
      </c>
      <c r="O222" s="655"/>
      <c r="P222" s="663"/>
      <c r="Q222" s="663"/>
      <c r="R222" s="663"/>
      <c r="S222" s="663"/>
      <c r="T222" s="656"/>
      <c r="U222" s="656"/>
      <c r="V222" s="663"/>
      <c r="W222" s="656"/>
      <c r="X222" s="383" t="s">
        <v>415</v>
      </c>
      <c r="Y222" s="387" t="s">
        <v>80</v>
      </c>
      <c r="Z222" s="659" t="s">
        <v>409</v>
      </c>
      <c r="AA222" s="660"/>
      <c r="AB222" s="822"/>
      <c r="AC222" s="822"/>
      <c r="AD222" s="824"/>
      <c r="AE222" s="822"/>
      <c r="AF222" s="822"/>
      <c r="AG222" s="845"/>
      <c r="AH222" s="846"/>
      <c r="AI222" s="655"/>
      <c r="AJ222" s="656"/>
    </row>
    <row r="223" spans="2:36" ht="94.5" customHeight="1" x14ac:dyDescent="0.2">
      <c r="B223" s="664" t="s">
        <v>130</v>
      </c>
      <c r="C223" s="878" t="s">
        <v>516</v>
      </c>
      <c r="D223" s="879"/>
      <c r="E223" s="653" t="s">
        <v>188</v>
      </c>
      <c r="F223" s="664" t="s">
        <v>393</v>
      </c>
      <c r="G223" s="12"/>
      <c r="H223" s="842"/>
      <c r="I223" s="843"/>
      <c r="J223" s="843"/>
      <c r="K223" s="2"/>
      <c r="L223" s="2"/>
      <c r="M223" s="2"/>
      <c r="N223" s="3"/>
      <c r="O223" s="653" t="s">
        <v>88</v>
      </c>
      <c r="P223" s="661"/>
      <c r="Q223" s="661"/>
      <c r="R223" s="661"/>
      <c r="S223" s="661"/>
      <c r="T223" s="654"/>
      <c r="U223" s="461" t="s">
        <v>256</v>
      </c>
      <c r="V223" s="662" t="s">
        <v>189</v>
      </c>
      <c r="W223" s="661"/>
      <c r="X223" s="426" t="s">
        <v>470</v>
      </c>
      <c r="Y223" s="465" t="s">
        <v>80</v>
      </c>
      <c r="Z223" s="740" t="s">
        <v>468</v>
      </c>
      <c r="AA223" s="660"/>
      <c r="AB223" s="923">
        <v>721</v>
      </c>
      <c r="AC223" s="821">
        <v>715</v>
      </c>
      <c r="AD223" s="823">
        <f>721-19.6</f>
        <v>701.4</v>
      </c>
      <c r="AE223" s="821">
        <v>721</v>
      </c>
      <c r="AF223" s="821">
        <v>721</v>
      </c>
      <c r="AG223" s="821">
        <f>AF223</f>
        <v>721</v>
      </c>
      <c r="AH223" s="844"/>
      <c r="AI223" s="653"/>
      <c r="AJ223" s="654"/>
    </row>
    <row r="224" spans="2:36" s="157" customFormat="1" ht="134.25" customHeight="1" x14ac:dyDescent="0.2">
      <c r="B224" s="665"/>
      <c r="C224" s="880"/>
      <c r="D224" s="881"/>
      <c r="E224" s="709"/>
      <c r="F224" s="665"/>
      <c r="G224" s="151"/>
      <c r="H224" s="663"/>
      <c r="I224" s="663"/>
      <c r="J224" s="663"/>
      <c r="N224" s="152"/>
      <c r="O224" s="151"/>
      <c r="T224" s="160"/>
      <c r="U224" s="160"/>
      <c r="W224" s="175"/>
      <c r="X224" s="383" t="s">
        <v>415</v>
      </c>
      <c r="Y224" s="387" t="s">
        <v>80</v>
      </c>
      <c r="Z224" s="659" t="s">
        <v>409</v>
      </c>
      <c r="AA224" s="660"/>
      <c r="AB224" s="846"/>
      <c r="AC224" s="822"/>
      <c r="AD224" s="825"/>
      <c r="AE224" s="822"/>
      <c r="AF224" s="822"/>
      <c r="AG224" s="845"/>
      <c r="AH224" s="846"/>
      <c r="AI224" s="655"/>
      <c r="AJ224" s="656"/>
    </row>
    <row r="225" spans="2:36" ht="96" customHeight="1" x14ac:dyDescent="0.2">
      <c r="B225" s="869" t="s">
        <v>131</v>
      </c>
      <c r="C225" s="871" t="s">
        <v>517</v>
      </c>
      <c r="D225" s="872"/>
      <c r="E225" s="68"/>
      <c r="F225" s="69" t="s">
        <v>333</v>
      </c>
      <c r="G225" s="15"/>
      <c r="H225" s="693" t="s">
        <v>152</v>
      </c>
      <c r="I225" s="693"/>
      <c r="J225" s="693"/>
      <c r="K225" s="37"/>
      <c r="L225" s="232" t="s">
        <v>159</v>
      </c>
      <c r="M225" s="37"/>
      <c r="N225" s="36" t="s">
        <v>153</v>
      </c>
      <c r="O225" s="756" t="s">
        <v>137</v>
      </c>
      <c r="P225" s="693"/>
      <c r="Q225" s="693"/>
      <c r="R225" s="693"/>
      <c r="S225" s="693"/>
      <c r="T225" s="757"/>
      <c r="U225" s="38" t="s">
        <v>135</v>
      </c>
      <c r="V225" s="693" t="s">
        <v>136</v>
      </c>
      <c r="W225" s="694"/>
      <c r="X225" s="426" t="s">
        <v>470</v>
      </c>
      <c r="Y225" s="465" t="s">
        <v>80</v>
      </c>
      <c r="Z225" s="740" t="s">
        <v>468</v>
      </c>
      <c r="AA225" s="660"/>
      <c r="AB225" s="904">
        <v>27.8</v>
      </c>
      <c r="AC225" s="900">
        <v>25.4</v>
      </c>
      <c r="AD225" s="900">
        <f>31.1+0.3</f>
        <v>31.400000000000002</v>
      </c>
      <c r="AE225" s="900">
        <v>32.4</v>
      </c>
      <c r="AF225" s="900">
        <v>32.4</v>
      </c>
      <c r="AG225" s="815">
        <f>AF225</f>
        <v>32.4</v>
      </c>
      <c r="AH225" s="816"/>
      <c r="AI225" s="890"/>
      <c r="AJ225" s="890"/>
    </row>
    <row r="226" spans="2:36" s="157" customFormat="1" ht="108.75" customHeight="1" x14ac:dyDescent="0.2">
      <c r="B226" s="870"/>
      <c r="C226" s="873"/>
      <c r="D226" s="874"/>
      <c r="E226" s="153"/>
      <c r="F226" s="165"/>
      <c r="G226" s="151"/>
      <c r="H226" s="164"/>
      <c r="I226" s="164"/>
      <c r="J226" s="164"/>
      <c r="K226" s="160"/>
      <c r="L226" s="160"/>
      <c r="M226" s="160"/>
      <c r="N226" s="152"/>
      <c r="O226" s="151"/>
      <c r="P226" s="160"/>
      <c r="Q226" s="160"/>
      <c r="R226" s="160"/>
      <c r="S226" s="160"/>
      <c r="T226" s="160"/>
      <c r="U226" s="160"/>
      <c r="V226" s="160"/>
      <c r="W226" s="256"/>
      <c r="X226" s="383" t="s">
        <v>415</v>
      </c>
      <c r="Y226" s="387" t="s">
        <v>80</v>
      </c>
      <c r="Z226" s="659" t="s">
        <v>409</v>
      </c>
      <c r="AA226" s="660"/>
      <c r="AB226" s="901"/>
      <c r="AC226" s="901"/>
      <c r="AD226" s="1272"/>
      <c r="AE226" s="901"/>
      <c r="AF226" s="901"/>
      <c r="AG226" s="817"/>
      <c r="AH226" s="818"/>
      <c r="AI226" s="890"/>
      <c r="AJ226" s="890"/>
    </row>
    <row r="227" spans="2:36" ht="94.5" customHeight="1" x14ac:dyDescent="0.2">
      <c r="B227" s="681" t="s">
        <v>132</v>
      </c>
      <c r="C227" s="747" t="s">
        <v>518</v>
      </c>
      <c r="D227" s="748"/>
      <c r="E227" s="685"/>
      <c r="F227" s="1012" t="s">
        <v>273</v>
      </c>
      <c r="G227" s="33"/>
      <c r="H227" s="875" t="s">
        <v>152</v>
      </c>
      <c r="I227" s="876"/>
      <c r="J227" s="877"/>
      <c r="K227" s="49"/>
      <c r="L227" s="232" t="s">
        <v>159</v>
      </c>
      <c r="M227" s="49"/>
      <c r="N227" s="234" t="s">
        <v>153</v>
      </c>
      <c r="O227" s="692"/>
      <c r="P227" s="692"/>
      <c r="Q227" s="692"/>
      <c r="R227" s="692"/>
      <c r="S227" s="692"/>
      <c r="T227" s="692"/>
      <c r="U227" s="50"/>
      <c r="V227" s="692"/>
      <c r="W227" s="692"/>
      <c r="X227" s="426" t="s">
        <v>470</v>
      </c>
      <c r="Y227" s="465" t="s">
        <v>80</v>
      </c>
      <c r="Z227" s="740" t="s">
        <v>468</v>
      </c>
      <c r="AA227" s="660"/>
      <c r="AB227" s="847">
        <v>89526.8</v>
      </c>
      <c r="AC227" s="855">
        <v>89526.8</v>
      </c>
      <c r="AD227" s="855">
        <f>96520.6-4725.9</f>
        <v>91794.700000000012</v>
      </c>
      <c r="AE227" s="855">
        <v>95466.5</v>
      </c>
      <c r="AF227" s="816">
        <v>95466.5</v>
      </c>
      <c r="AG227" s="826">
        <f>AF227</f>
        <v>95466.5</v>
      </c>
      <c r="AH227" s="827"/>
      <c r="AI227" s="703"/>
      <c r="AJ227" s="704"/>
    </row>
    <row r="228" spans="2:36" s="173" customFormat="1" ht="125.25" customHeight="1" x14ac:dyDescent="0.2">
      <c r="B228" s="682"/>
      <c r="C228" s="749"/>
      <c r="D228" s="751"/>
      <c r="E228" s="686"/>
      <c r="F228" s="1013"/>
      <c r="G228" s="180"/>
      <c r="H228" s="171"/>
      <c r="I228" s="176"/>
      <c r="J228" s="172"/>
      <c r="K228" s="49"/>
      <c r="L228" s="177"/>
      <c r="M228" s="49"/>
      <c r="N228" s="177"/>
      <c r="O228" s="171"/>
      <c r="P228" s="176"/>
      <c r="Q228" s="176"/>
      <c r="R228" s="176"/>
      <c r="S228" s="176"/>
      <c r="T228" s="172"/>
      <c r="U228" s="177"/>
      <c r="V228" s="171"/>
      <c r="W228" s="172"/>
      <c r="X228" s="383" t="s">
        <v>415</v>
      </c>
      <c r="Y228" s="387" t="s">
        <v>80</v>
      </c>
      <c r="Z228" s="659" t="s">
        <v>409</v>
      </c>
      <c r="AA228" s="660"/>
      <c r="AB228" s="828"/>
      <c r="AC228" s="857"/>
      <c r="AD228" s="857"/>
      <c r="AE228" s="857"/>
      <c r="AF228" s="906"/>
      <c r="AG228" s="828"/>
      <c r="AH228" s="829"/>
      <c r="AI228" s="705"/>
      <c r="AJ228" s="706"/>
    </row>
    <row r="229" spans="2:36" s="173" customFormat="1" ht="96" customHeight="1" x14ac:dyDescent="0.2">
      <c r="B229" s="681" t="s">
        <v>133</v>
      </c>
      <c r="C229" s="666" t="s">
        <v>519</v>
      </c>
      <c r="D229" s="667"/>
      <c r="E229" s="685"/>
      <c r="F229" s="681" t="s">
        <v>168</v>
      </c>
      <c r="G229" s="178"/>
      <c r="H229" s="690" t="s">
        <v>152</v>
      </c>
      <c r="I229" s="690"/>
      <c r="J229" s="690"/>
      <c r="K229" s="49"/>
      <c r="L229" s="232" t="s">
        <v>159</v>
      </c>
      <c r="M229" s="49"/>
      <c r="N229" s="234" t="s">
        <v>153</v>
      </c>
      <c r="O229" s="687"/>
      <c r="P229" s="710"/>
      <c r="Q229" s="710"/>
      <c r="R229" s="710"/>
      <c r="S229" s="710"/>
      <c r="T229" s="688"/>
      <c r="U229" s="177"/>
      <c r="V229" s="687"/>
      <c r="W229" s="688"/>
      <c r="X229" s="426" t="s">
        <v>470</v>
      </c>
      <c r="Y229" s="465" t="s">
        <v>80</v>
      </c>
      <c r="Z229" s="740" t="s">
        <v>468</v>
      </c>
      <c r="AA229" s="660"/>
      <c r="AB229" s="855">
        <v>27033.4</v>
      </c>
      <c r="AC229" s="855">
        <v>24582.1</v>
      </c>
      <c r="AD229" s="855">
        <f>28797.7+1369+780.4+260.7+65.5+496.7</f>
        <v>31770.000000000004</v>
      </c>
      <c r="AE229" s="855">
        <v>32673.5</v>
      </c>
      <c r="AF229" s="855">
        <v>32673.5</v>
      </c>
      <c r="AG229" s="826">
        <f>AF229</f>
        <v>32673.5</v>
      </c>
      <c r="AH229" s="827"/>
      <c r="AI229" s="703"/>
      <c r="AJ229" s="704"/>
    </row>
    <row r="230" spans="2:36" s="173" customFormat="1" ht="296.25" customHeight="1" x14ac:dyDescent="0.2">
      <c r="B230" s="691"/>
      <c r="C230" s="668"/>
      <c r="D230" s="669"/>
      <c r="E230" s="689"/>
      <c r="F230" s="691"/>
      <c r="G230" s="178"/>
      <c r="H230" s="171"/>
      <c r="I230" s="176"/>
      <c r="J230" s="172"/>
      <c r="K230" s="49"/>
      <c r="L230" s="177"/>
      <c r="M230" s="49"/>
      <c r="N230" s="177"/>
      <c r="O230" s="171"/>
      <c r="P230" s="176"/>
      <c r="Q230" s="176"/>
      <c r="R230" s="176"/>
      <c r="S230" s="176"/>
      <c r="T230" s="172"/>
      <c r="U230" s="177"/>
      <c r="V230" s="171"/>
      <c r="W230" s="172"/>
      <c r="X230" s="383" t="s">
        <v>415</v>
      </c>
      <c r="Y230" s="387" t="s">
        <v>80</v>
      </c>
      <c r="Z230" s="659" t="s">
        <v>409</v>
      </c>
      <c r="AA230" s="660"/>
      <c r="AB230" s="857"/>
      <c r="AC230" s="857"/>
      <c r="AD230" s="857"/>
      <c r="AE230" s="857"/>
      <c r="AF230" s="857"/>
      <c r="AG230" s="828"/>
      <c r="AH230" s="829"/>
      <c r="AI230" s="705"/>
      <c r="AJ230" s="706"/>
    </row>
    <row r="231" spans="2:36" s="148" customFormat="1" ht="135" customHeight="1" x14ac:dyDescent="0.2">
      <c r="B231" s="681" t="s">
        <v>134</v>
      </c>
      <c r="C231" s="666" t="s">
        <v>520</v>
      </c>
      <c r="D231" s="667"/>
      <c r="E231" s="685"/>
      <c r="F231" s="681" t="s">
        <v>168</v>
      </c>
      <c r="G231" s="120"/>
      <c r="H231" s="690" t="s">
        <v>152</v>
      </c>
      <c r="I231" s="690"/>
      <c r="J231" s="690"/>
      <c r="K231" s="49"/>
      <c r="L231" s="232" t="s">
        <v>159</v>
      </c>
      <c r="M231" s="49"/>
      <c r="N231" s="234" t="s">
        <v>153</v>
      </c>
      <c r="O231" s="687"/>
      <c r="P231" s="710"/>
      <c r="Q231" s="710"/>
      <c r="R231" s="710"/>
      <c r="S231" s="710"/>
      <c r="T231" s="688"/>
      <c r="U231" s="125"/>
      <c r="V231" s="687"/>
      <c r="W231" s="688"/>
      <c r="X231" s="426" t="s">
        <v>470</v>
      </c>
      <c r="Y231" s="465" t="s">
        <v>80</v>
      </c>
      <c r="Z231" s="740" t="s">
        <v>468</v>
      </c>
      <c r="AA231" s="660"/>
      <c r="AB231" s="855">
        <v>47944.5</v>
      </c>
      <c r="AC231" s="855">
        <v>45590.1</v>
      </c>
      <c r="AD231" s="855">
        <f>50778.6+199.1+2426.7+1060</f>
        <v>54464.399999999994</v>
      </c>
      <c r="AE231" s="855">
        <v>52968.5</v>
      </c>
      <c r="AF231" s="855">
        <v>52968.5</v>
      </c>
      <c r="AG231" s="826">
        <f>AF231</f>
        <v>52968.5</v>
      </c>
      <c r="AH231" s="827"/>
      <c r="AI231" s="703"/>
      <c r="AJ231" s="704"/>
    </row>
    <row r="232" spans="2:36" s="173" customFormat="1" ht="270" customHeight="1" x14ac:dyDescent="0.2">
      <c r="B232" s="682"/>
      <c r="C232" s="683"/>
      <c r="D232" s="684"/>
      <c r="E232" s="686"/>
      <c r="F232" s="682"/>
      <c r="G232" s="178"/>
      <c r="H232" s="171"/>
      <c r="I232" s="176"/>
      <c r="J232" s="172"/>
      <c r="K232" s="49"/>
      <c r="L232" s="177"/>
      <c r="M232" s="49"/>
      <c r="N232" s="177"/>
      <c r="O232" s="171"/>
      <c r="P232" s="176"/>
      <c r="Q232" s="176"/>
      <c r="R232" s="176"/>
      <c r="S232" s="176"/>
      <c r="T232" s="172"/>
      <c r="U232" s="177"/>
      <c r="V232" s="171"/>
      <c r="W232" s="172"/>
      <c r="X232" s="383" t="s">
        <v>415</v>
      </c>
      <c r="Y232" s="387" t="s">
        <v>80</v>
      </c>
      <c r="Z232" s="659" t="s">
        <v>409</v>
      </c>
      <c r="AA232" s="660"/>
      <c r="AB232" s="857"/>
      <c r="AC232" s="857"/>
      <c r="AD232" s="857"/>
      <c r="AE232" s="857"/>
      <c r="AF232" s="857"/>
      <c r="AG232" s="828"/>
      <c r="AH232" s="829"/>
      <c r="AI232" s="705"/>
      <c r="AJ232" s="706"/>
    </row>
    <row r="233" spans="2:36" s="252" customFormat="1" ht="106.5" customHeight="1" x14ac:dyDescent="0.2">
      <c r="B233" s="681" t="s">
        <v>206</v>
      </c>
      <c r="C233" s="666" t="s">
        <v>521</v>
      </c>
      <c r="D233" s="667"/>
      <c r="E233" s="685"/>
      <c r="F233" s="681" t="s">
        <v>162</v>
      </c>
      <c r="G233" s="255"/>
      <c r="H233" s="261"/>
      <c r="I233" s="261"/>
      <c r="J233" s="261"/>
      <c r="K233" s="49"/>
      <c r="L233" s="259"/>
      <c r="M233" s="49"/>
      <c r="N233" s="251"/>
      <c r="O233" s="249"/>
      <c r="P233" s="250"/>
      <c r="Q233" s="250"/>
      <c r="R233" s="250"/>
      <c r="S233" s="250"/>
      <c r="T233" s="251"/>
      <c r="U233" s="259"/>
      <c r="V233" s="249"/>
      <c r="W233" s="251"/>
      <c r="X233" s="426" t="s">
        <v>470</v>
      </c>
      <c r="Y233" s="465" t="s">
        <v>80</v>
      </c>
      <c r="Z233" s="740" t="s">
        <v>468</v>
      </c>
      <c r="AA233" s="660"/>
      <c r="AB233" s="730">
        <v>27553.3</v>
      </c>
      <c r="AC233" s="730">
        <v>23436.3</v>
      </c>
      <c r="AD233" s="730">
        <f>27326.2+259.1+142.5+306.7+195+88.9</f>
        <v>28318.400000000001</v>
      </c>
      <c r="AE233" s="730">
        <v>28870.1</v>
      </c>
      <c r="AF233" s="730">
        <v>28870.1</v>
      </c>
      <c r="AG233" s="699">
        <f>AF233</f>
        <v>28870.1</v>
      </c>
      <c r="AH233" s="700"/>
      <c r="AI233" s="886"/>
      <c r="AJ233" s="887"/>
    </row>
    <row r="234" spans="2:36" s="148" customFormat="1" ht="285.75" customHeight="1" x14ac:dyDescent="0.2">
      <c r="B234" s="682"/>
      <c r="C234" s="683"/>
      <c r="D234" s="684"/>
      <c r="E234" s="686"/>
      <c r="F234" s="682"/>
      <c r="G234" s="150"/>
      <c r="H234" s="690" t="s">
        <v>152</v>
      </c>
      <c r="I234" s="690"/>
      <c r="J234" s="690"/>
      <c r="K234" s="49"/>
      <c r="L234" s="232" t="s">
        <v>159</v>
      </c>
      <c r="M234" s="49"/>
      <c r="N234" s="234" t="s">
        <v>153</v>
      </c>
      <c r="O234" s="687"/>
      <c r="P234" s="710"/>
      <c r="Q234" s="710"/>
      <c r="R234" s="710"/>
      <c r="S234" s="710"/>
      <c r="T234" s="688"/>
      <c r="U234" s="149"/>
      <c r="V234" s="687"/>
      <c r="W234" s="688"/>
      <c r="X234" s="383" t="s">
        <v>415</v>
      </c>
      <c r="Y234" s="387" t="s">
        <v>80</v>
      </c>
      <c r="Z234" s="659" t="s">
        <v>409</v>
      </c>
      <c r="AA234" s="660"/>
      <c r="AB234" s="731"/>
      <c r="AC234" s="731"/>
      <c r="AD234" s="731"/>
      <c r="AE234" s="731"/>
      <c r="AF234" s="731"/>
      <c r="AG234" s="701"/>
      <c r="AH234" s="702"/>
      <c r="AI234" s="888"/>
      <c r="AJ234" s="889"/>
    </row>
    <row r="235" spans="2:36" s="184" customFormat="1" ht="94.5" customHeight="1" x14ac:dyDescent="0.2">
      <c r="B235" s="681" t="s">
        <v>207</v>
      </c>
      <c r="C235" s="666" t="s">
        <v>522</v>
      </c>
      <c r="D235" s="667"/>
      <c r="E235" s="685"/>
      <c r="F235" s="681" t="s">
        <v>162</v>
      </c>
      <c r="G235" s="150"/>
      <c r="H235" s="690" t="s">
        <v>152</v>
      </c>
      <c r="I235" s="690"/>
      <c r="J235" s="690"/>
      <c r="K235" s="49"/>
      <c r="L235" s="232" t="s">
        <v>159</v>
      </c>
      <c r="M235" s="49"/>
      <c r="N235" s="234" t="s">
        <v>153</v>
      </c>
      <c r="O235" s="687"/>
      <c r="P235" s="710"/>
      <c r="Q235" s="710"/>
      <c r="R235" s="710"/>
      <c r="S235" s="710"/>
      <c r="T235" s="688"/>
      <c r="U235" s="149"/>
      <c r="V235" s="687"/>
      <c r="W235" s="688"/>
      <c r="X235" s="426" t="s">
        <v>470</v>
      </c>
      <c r="Y235" s="465" t="s">
        <v>80</v>
      </c>
      <c r="Z235" s="740" t="s">
        <v>468</v>
      </c>
      <c r="AA235" s="660"/>
      <c r="AB235" s="730">
        <v>123118.6</v>
      </c>
      <c r="AC235" s="730">
        <v>117613.3</v>
      </c>
      <c r="AD235" s="730">
        <f>121444.5-6373.2+6847.9+460.8+2157.9+182.3+1238.5</f>
        <v>125958.7</v>
      </c>
      <c r="AE235" s="730">
        <v>126904.8</v>
      </c>
      <c r="AF235" s="730">
        <v>126904.8</v>
      </c>
      <c r="AG235" s="699">
        <f>AF235</f>
        <v>126904.8</v>
      </c>
      <c r="AH235" s="700"/>
      <c r="AI235" s="703"/>
      <c r="AJ235" s="704"/>
    </row>
    <row r="236" spans="2:36" s="252" customFormat="1" ht="314.25" customHeight="1" x14ac:dyDescent="0.2">
      <c r="B236" s="682"/>
      <c r="C236" s="683"/>
      <c r="D236" s="684"/>
      <c r="E236" s="686"/>
      <c r="F236" s="682"/>
      <c r="G236" s="255"/>
      <c r="H236" s="498"/>
      <c r="I236" s="499"/>
      <c r="J236" s="499"/>
      <c r="K236" s="49"/>
      <c r="L236" s="497"/>
      <c r="M236" s="49"/>
      <c r="N236" s="495"/>
      <c r="O236" s="493"/>
      <c r="P236" s="494"/>
      <c r="Q236" s="494"/>
      <c r="R236" s="494"/>
      <c r="S236" s="494"/>
      <c r="T236" s="495"/>
      <c r="U236" s="497"/>
      <c r="V236" s="493"/>
      <c r="W236" s="495"/>
      <c r="X236" s="383" t="s">
        <v>415</v>
      </c>
      <c r="Y236" s="387" t="s">
        <v>80</v>
      </c>
      <c r="Z236" s="659" t="s">
        <v>409</v>
      </c>
      <c r="AA236" s="660"/>
      <c r="AB236" s="731"/>
      <c r="AC236" s="731"/>
      <c r="AD236" s="731"/>
      <c r="AE236" s="731"/>
      <c r="AF236" s="731"/>
      <c r="AG236" s="701"/>
      <c r="AH236" s="702"/>
      <c r="AI236" s="705"/>
      <c r="AJ236" s="706"/>
    </row>
    <row r="237" spans="2:36" s="192" customFormat="1" ht="94.5" customHeight="1" x14ac:dyDescent="0.2">
      <c r="B237" s="681" t="s">
        <v>208</v>
      </c>
      <c r="C237" s="666" t="s">
        <v>523</v>
      </c>
      <c r="D237" s="667"/>
      <c r="E237" s="685"/>
      <c r="F237" s="681" t="s">
        <v>173</v>
      </c>
      <c r="G237" s="193"/>
      <c r="H237" s="747" t="s">
        <v>152</v>
      </c>
      <c r="I237" s="690"/>
      <c r="J237" s="748"/>
      <c r="K237" s="49"/>
      <c r="L237" s="685" t="s">
        <v>159</v>
      </c>
      <c r="M237" s="49"/>
      <c r="N237" s="685" t="s">
        <v>153</v>
      </c>
      <c r="O237" s="703"/>
      <c r="P237" s="752"/>
      <c r="Q237" s="752"/>
      <c r="R237" s="752"/>
      <c r="S237" s="752"/>
      <c r="T237" s="704"/>
      <c r="U237" s="685"/>
      <c r="V237" s="703"/>
      <c r="W237" s="704"/>
      <c r="X237" s="426" t="s">
        <v>470</v>
      </c>
      <c r="Y237" s="465" t="s">
        <v>80</v>
      </c>
      <c r="Z237" s="740" t="s">
        <v>468</v>
      </c>
      <c r="AA237" s="660"/>
      <c r="AB237" s="730">
        <v>4166.5</v>
      </c>
      <c r="AC237" s="730">
        <v>4166.5</v>
      </c>
      <c r="AD237" s="730">
        <f>4252.1-1244.6</f>
        <v>3007.5000000000005</v>
      </c>
      <c r="AE237" s="730">
        <v>0</v>
      </c>
      <c r="AF237" s="730">
        <v>0</v>
      </c>
      <c r="AG237" s="699">
        <f>AF237</f>
        <v>0</v>
      </c>
      <c r="AH237" s="700"/>
      <c r="AI237" s="703"/>
      <c r="AJ237" s="704"/>
    </row>
    <row r="238" spans="2:36" s="292" customFormat="1" ht="109.5" customHeight="1" x14ac:dyDescent="0.2">
      <c r="B238" s="682"/>
      <c r="C238" s="683"/>
      <c r="D238" s="684"/>
      <c r="E238" s="686"/>
      <c r="F238" s="682"/>
      <c r="G238" s="255"/>
      <c r="H238" s="749"/>
      <c r="I238" s="750"/>
      <c r="J238" s="751"/>
      <c r="K238" s="49"/>
      <c r="L238" s="686"/>
      <c r="M238" s="49"/>
      <c r="N238" s="686"/>
      <c r="O238" s="705"/>
      <c r="P238" s="753"/>
      <c r="Q238" s="753"/>
      <c r="R238" s="753"/>
      <c r="S238" s="753"/>
      <c r="T238" s="706"/>
      <c r="U238" s="686"/>
      <c r="V238" s="705"/>
      <c r="W238" s="706"/>
      <c r="X238" s="383" t="s">
        <v>415</v>
      </c>
      <c r="Y238" s="387" t="s">
        <v>80</v>
      </c>
      <c r="Z238" s="659" t="s">
        <v>409</v>
      </c>
      <c r="AA238" s="660"/>
      <c r="AB238" s="731"/>
      <c r="AC238" s="731"/>
      <c r="AD238" s="731"/>
      <c r="AE238" s="731"/>
      <c r="AF238" s="731"/>
      <c r="AG238" s="701"/>
      <c r="AH238" s="702"/>
      <c r="AI238" s="705"/>
      <c r="AJ238" s="706"/>
    </row>
    <row r="239" spans="2:36" s="568" customFormat="1" ht="218.25" customHeight="1" x14ac:dyDescent="0.2">
      <c r="B239" s="577" t="s">
        <v>559</v>
      </c>
      <c r="C239" s="1014" t="s">
        <v>537</v>
      </c>
      <c r="D239" s="1015"/>
      <c r="E239" s="582"/>
      <c r="F239" s="577" t="s">
        <v>538</v>
      </c>
      <c r="G239" s="255"/>
      <c r="H239" s="687"/>
      <c r="I239" s="710"/>
      <c r="J239" s="688"/>
      <c r="K239" s="49"/>
      <c r="L239" s="582"/>
      <c r="M239" s="49"/>
      <c r="N239" s="582"/>
      <c r="O239" s="575"/>
      <c r="P239" s="581"/>
      <c r="Q239" s="581"/>
      <c r="R239" s="581"/>
      <c r="S239" s="581"/>
      <c r="T239" s="576"/>
      <c r="U239" s="578"/>
      <c r="V239" s="575"/>
      <c r="W239" s="576"/>
      <c r="X239" s="426" t="s">
        <v>470</v>
      </c>
      <c r="Y239" s="570" t="s">
        <v>80</v>
      </c>
      <c r="Z239" s="740" t="s">
        <v>468</v>
      </c>
      <c r="AA239" s="660"/>
      <c r="AB239" s="583">
        <v>0</v>
      </c>
      <c r="AC239" s="583">
        <v>0</v>
      </c>
      <c r="AD239" s="583">
        <f>237.8</f>
        <v>237.8</v>
      </c>
      <c r="AE239" s="583">
        <v>991.1</v>
      </c>
      <c r="AF239" s="583">
        <v>991.1</v>
      </c>
      <c r="AG239" s="891">
        <f>AF239</f>
        <v>991.1</v>
      </c>
      <c r="AH239" s="892"/>
      <c r="AI239" s="573"/>
      <c r="AJ239" s="574"/>
    </row>
    <row r="240" spans="2:36" s="462" customFormat="1" ht="96.75" customHeight="1" x14ac:dyDescent="0.2">
      <c r="B240" s="681" t="s">
        <v>536</v>
      </c>
      <c r="C240" s="666" t="s">
        <v>524</v>
      </c>
      <c r="D240" s="667"/>
      <c r="E240" s="685"/>
      <c r="F240" s="681" t="s">
        <v>391</v>
      </c>
      <c r="G240" s="255"/>
      <c r="H240" s="747" t="s">
        <v>152</v>
      </c>
      <c r="I240" s="690"/>
      <c r="J240" s="748"/>
      <c r="K240" s="49"/>
      <c r="L240" s="685" t="s">
        <v>159</v>
      </c>
      <c r="M240" s="49"/>
      <c r="N240" s="685" t="s">
        <v>153</v>
      </c>
      <c r="O240" s="455"/>
      <c r="P240" s="458"/>
      <c r="Q240" s="458"/>
      <c r="R240" s="458"/>
      <c r="S240" s="458"/>
      <c r="T240" s="456"/>
      <c r="U240" s="457"/>
      <c r="V240" s="455"/>
      <c r="W240" s="456"/>
      <c r="X240" s="426" t="s">
        <v>470</v>
      </c>
      <c r="Y240" s="465" t="s">
        <v>80</v>
      </c>
      <c r="Z240" s="740" t="s">
        <v>468</v>
      </c>
      <c r="AA240" s="660"/>
      <c r="AB240" s="730">
        <v>2909</v>
      </c>
      <c r="AC240" s="730">
        <v>2833.1</v>
      </c>
      <c r="AD240" s="730">
        <v>3197.8</v>
      </c>
      <c r="AE240" s="730">
        <v>3432.8</v>
      </c>
      <c r="AF240" s="730">
        <v>3432.8</v>
      </c>
      <c r="AG240" s="699">
        <f>AF240</f>
        <v>3432.8</v>
      </c>
      <c r="AH240" s="700"/>
      <c r="AI240" s="703"/>
      <c r="AJ240" s="704"/>
    </row>
    <row r="241" spans="1:36" s="122" customFormat="1" ht="94.5" customHeight="1" x14ac:dyDescent="0.2">
      <c r="B241" s="682"/>
      <c r="C241" s="683"/>
      <c r="D241" s="684"/>
      <c r="E241" s="686"/>
      <c r="F241" s="682"/>
      <c r="G241" s="188"/>
      <c r="H241" s="749"/>
      <c r="I241" s="750"/>
      <c r="J241" s="751"/>
      <c r="K241" s="49"/>
      <c r="L241" s="686"/>
      <c r="M241" s="49"/>
      <c r="N241" s="686"/>
      <c r="O241" s="687"/>
      <c r="P241" s="710"/>
      <c r="Q241" s="710"/>
      <c r="R241" s="710"/>
      <c r="S241" s="710"/>
      <c r="T241" s="688"/>
      <c r="U241" s="186"/>
      <c r="V241" s="687"/>
      <c r="W241" s="688"/>
      <c r="X241" s="465" t="s">
        <v>415</v>
      </c>
      <c r="Y241" s="383" t="s">
        <v>80</v>
      </c>
      <c r="Z241" s="740" t="s">
        <v>409</v>
      </c>
      <c r="AA241" s="660"/>
      <c r="AB241" s="731"/>
      <c r="AC241" s="731"/>
      <c r="AD241" s="731"/>
      <c r="AE241" s="731"/>
      <c r="AF241" s="731"/>
      <c r="AG241" s="701"/>
      <c r="AH241" s="702"/>
      <c r="AI241" s="705"/>
      <c r="AJ241" s="706"/>
    </row>
    <row r="242" spans="1:36" ht="12.75" customHeight="1" x14ac:dyDescent="0.2">
      <c r="B242" s="649" t="s">
        <v>111</v>
      </c>
      <c r="C242" s="649" t="s">
        <v>89</v>
      </c>
      <c r="D242" s="650"/>
      <c r="E242" s="649" t="s">
        <v>190</v>
      </c>
      <c r="F242" s="649"/>
      <c r="G242" s="123"/>
      <c r="H242" s="132"/>
      <c r="I242" s="34"/>
      <c r="J242" s="34"/>
      <c r="K242" s="34"/>
      <c r="L242" s="34"/>
      <c r="M242" s="34"/>
      <c r="N242" s="124"/>
      <c r="O242" s="123"/>
      <c r="P242" s="34"/>
      <c r="Q242" s="34"/>
      <c r="R242" s="34"/>
      <c r="S242" s="34"/>
      <c r="T242" s="34"/>
      <c r="U242" s="34"/>
      <c r="V242" s="34"/>
      <c r="W242" s="133"/>
      <c r="X242" s="46"/>
      <c r="Y242" s="134"/>
      <c r="Z242" s="46"/>
      <c r="AA242" s="47"/>
      <c r="AB242" s="707">
        <f>SUM(AB245:AB272)</f>
        <v>523193.60000000003</v>
      </c>
      <c r="AC242" s="707">
        <f>SUM(AC245:AC272)</f>
        <v>467142.5</v>
      </c>
      <c r="AD242" s="1269">
        <f>SUM(AD245:AD272)</f>
        <v>263592.7</v>
      </c>
      <c r="AE242" s="707">
        <f>SUM(AE245:AE273)</f>
        <v>174823.4</v>
      </c>
      <c r="AF242" s="707">
        <f>SUM(AF245:AF273)</f>
        <v>307305.59999999998</v>
      </c>
      <c r="AG242" s="980">
        <f>SUM(AG245:AG273)</f>
        <v>481531.6</v>
      </c>
      <c r="AH242" s="981"/>
      <c r="AI242" s="649"/>
      <c r="AJ242" s="650"/>
    </row>
    <row r="243" spans="1:36" s="184" customFormat="1" ht="12.75" customHeight="1" x14ac:dyDescent="0.2">
      <c r="B243" s="649"/>
      <c r="C243" s="976"/>
      <c r="D243" s="650"/>
      <c r="E243" s="649"/>
      <c r="F243" s="649"/>
      <c r="G243" s="187"/>
      <c r="H243" s="132"/>
      <c r="I243" s="34"/>
      <c r="J243" s="34"/>
      <c r="K243" s="34"/>
      <c r="L243" s="34"/>
      <c r="M243" s="34"/>
      <c r="N243" s="185"/>
      <c r="O243" s="187"/>
      <c r="P243" s="34"/>
      <c r="Q243" s="34"/>
      <c r="R243" s="34"/>
      <c r="S243" s="34"/>
      <c r="T243" s="34"/>
      <c r="U243" s="34"/>
      <c r="V243" s="34"/>
      <c r="W243" s="133"/>
      <c r="X243" s="46"/>
      <c r="Y243" s="134"/>
      <c r="Z243" s="46"/>
      <c r="AA243" s="47"/>
      <c r="AB243" s="707"/>
      <c r="AC243" s="707"/>
      <c r="AD243" s="1270"/>
      <c r="AE243" s="707"/>
      <c r="AF243" s="707"/>
      <c r="AG243" s="982"/>
      <c r="AH243" s="983"/>
      <c r="AI243" s="976"/>
      <c r="AJ243" s="650"/>
    </row>
    <row r="244" spans="1:36" ht="125.25" customHeight="1" x14ac:dyDescent="0.2">
      <c r="B244" s="920"/>
      <c r="C244" s="651"/>
      <c r="D244" s="652"/>
      <c r="E244" s="920"/>
      <c r="F244" s="920"/>
      <c r="G244" s="21"/>
      <c r="H244" s="70"/>
      <c r="I244" s="71"/>
      <c r="J244" s="71"/>
      <c r="K244" s="71"/>
      <c r="L244" s="71"/>
      <c r="M244" s="71"/>
      <c r="N244" s="72"/>
      <c r="O244" s="73"/>
      <c r="P244" s="71"/>
      <c r="Q244" s="71"/>
      <c r="R244" s="71"/>
      <c r="S244" s="71"/>
      <c r="T244" s="71"/>
      <c r="U244" s="71"/>
      <c r="V244" s="71"/>
      <c r="W244" s="74"/>
      <c r="X244" s="44"/>
      <c r="Y244" s="105"/>
      <c r="Z244" s="44"/>
      <c r="AA244" s="45"/>
      <c r="AB244" s="708"/>
      <c r="AC244" s="899"/>
      <c r="AD244" s="707"/>
      <c r="AE244" s="899"/>
      <c r="AF244" s="899"/>
      <c r="AG244" s="984"/>
      <c r="AH244" s="985"/>
      <c r="AI244" s="651"/>
      <c r="AJ244" s="652"/>
    </row>
    <row r="245" spans="1:36" ht="109.5" customHeight="1" x14ac:dyDescent="0.2">
      <c r="B245" s="678" t="s">
        <v>112</v>
      </c>
      <c r="C245" s="914" t="s">
        <v>452</v>
      </c>
      <c r="D245" s="915"/>
      <c r="E245" s="678" t="s">
        <v>191</v>
      </c>
      <c r="F245" s="678" t="s">
        <v>345</v>
      </c>
      <c r="G245" s="12"/>
      <c r="H245" s="802" t="s">
        <v>264</v>
      </c>
      <c r="I245" s="802"/>
      <c r="J245" s="802"/>
      <c r="K245" s="802"/>
      <c r="L245" s="506" t="s">
        <v>192</v>
      </c>
      <c r="M245" s="500"/>
      <c r="N245" s="491" t="s">
        <v>266</v>
      </c>
      <c r="O245" s="485"/>
      <c r="P245" s="32"/>
      <c r="Q245" s="32"/>
      <c r="R245" s="32"/>
      <c r="S245" s="32"/>
      <c r="T245" s="32"/>
      <c r="U245" s="32"/>
      <c r="V245" s="32"/>
      <c r="W245" s="6"/>
      <c r="X245" s="381" t="s">
        <v>498</v>
      </c>
      <c r="Y245" s="422" t="s">
        <v>80</v>
      </c>
      <c r="Z245" s="777" t="s">
        <v>374</v>
      </c>
      <c r="AA245" s="778"/>
      <c r="AB245" s="947">
        <v>5983.2</v>
      </c>
      <c r="AC245" s="894">
        <v>5970.9</v>
      </c>
      <c r="AD245" s="823">
        <v>7723</v>
      </c>
      <c r="AE245" s="823">
        <v>6191</v>
      </c>
      <c r="AF245" s="823">
        <v>6191</v>
      </c>
      <c r="AG245" s="893">
        <f>AF245</f>
        <v>6191</v>
      </c>
      <c r="AH245" s="894"/>
      <c r="AI245" s="914"/>
      <c r="AJ245" s="915"/>
    </row>
    <row r="246" spans="1:36" ht="111" customHeight="1" x14ac:dyDescent="0.2">
      <c r="B246" s="679"/>
      <c r="C246" s="772"/>
      <c r="D246" s="773"/>
      <c r="E246" s="679"/>
      <c r="F246" s="679"/>
      <c r="G246" s="15"/>
      <c r="H246" s="776"/>
      <c r="I246" s="776"/>
      <c r="J246" s="776"/>
      <c r="K246" s="776"/>
      <c r="L246" s="505"/>
      <c r="M246" s="501"/>
      <c r="N246" s="509"/>
      <c r="O246" s="485"/>
      <c r="W246" s="6"/>
      <c r="X246" s="119" t="s">
        <v>499</v>
      </c>
      <c r="Y246" s="389" t="s">
        <v>140</v>
      </c>
      <c r="Z246" s="643" t="s">
        <v>422</v>
      </c>
      <c r="AA246" s="936"/>
      <c r="AB246" s="948"/>
      <c r="AC246" s="896"/>
      <c r="AD246" s="824"/>
      <c r="AE246" s="824"/>
      <c r="AF246" s="824"/>
      <c r="AG246" s="895"/>
      <c r="AH246" s="896"/>
      <c r="AI246" s="772"/>
      <c r="AJ246" s="773"/>
    </row>
    <row r="247" spans="1:36" s="264" customFormat="1" ht="41.25" customHeight="1" x14ac:dyDescent="0.2">
      <c r="B247" s="679"/>
      <c r="C247" s="772"/>
      <c r="D247" s="773"/>
      <c r="E247" s="679"/>
      <c r="F247" s="679"/>
      <c r="G247" s="269"/>
      <c r="H247" s="776"/>
      <c r="I247" s="776"/>
      <c r="J247" s="776"/>
      <c r="K247" s="776"/>
      <c r="L247" s="505"/>
      <c r="M247" s="501"/>
      <c r="N247" s="509"/>
      <c r="O247" s="485"/>
      <c r="W247" s="265"/>
      <c r="X247" s="408" t="s">
        <v>22</v>
      </c>
      <c r="Y247" s="408" t="s">
        <v>80</v>
      </c>
      <c r="Z247" s="902" t="s">
        <v>549</v>
      </c>
      <c r="AA247" s="903"/>
      <c r="AB247" s="948"/>
      <c r="AC247" s="896"/>
      <c r="AD247" s="824"/>
      <c r="AE247" s="824"/>
      <c r="AF247" s="824"/>
      <c r="AG247" s="895"/>
      <c r="AH247" s="896"/>
      <c r="AI247" s="772"/>
      <c r="AJ247" s="773"/>
    </row>
    <row r="248" spans="1:36" s="292" customFormat="1" ht="96" customHeight="1" x14ac:dyDescent="0.2">
      <c r="B248" s="679"/>
      <c r="C248" s="772"/>
      <c r="D248" s="773"/>
      <c r="E248" s="679"/>
      <c r="F248" s="679"/>
      <c r="G248" s="295"/>
      <c r="H248" s="776"/>
      <c r="I248" s="776"/>
      <c r="J248" s="776"/>
      <c r="K248" s="776"/>
      <c r="L248" s="505"/>
      <c r="M248" s="501"/>
      <c r="N248" s="509"/>
      <c r="O248" s="485"/>
      <c r="W248" s="299"/>
      <c r="X248" s="426" t="s">
        <v>470</v>
      </c>
      <c r="Y248" s="483" t="s">
        <v>80</v>
      </c>
      <c r="Z248" s="740" t="s">
        <v>468</v>
      </c>
      <c r="AA248" s="660"/>
      <c r="AB248" s="948"/>
      <c r="AC248" s="896"/>
      <c r="AD248" s="824"/>
      <c r="AE248" s="824"/>
      <c r="AF248" s="824"/>
      <c r="AG248" s="895"/>
      <c r="AH248" s="896"/>
      <c r="AI248" s="772"/>
      <c r="AJ248" s="773"/>
    </row>
    <row r="249" spans="1:36" s="181" customFormat="1" ht="94.5" x14ac:dyDescent="0.2">
      <c r="A249"/>
      <c r="B249" s="680"/>
      <c r="C249" s="774"/>
      <c r="D249" s="741"/>
      <c r="E249" s="680"/>
      <c r="F249" s="680"/>
      <c r="G249" s="182"/>
      <c r="H249" s="803"/>
      <c r="I249" s="803"/>
      <c r="J249" s="803"/>
      <c r="K249" s="803"/>
      <c r="L249" s="507"/>
      <c r="M249" s="508"/>
      <c r="N249" s="301"/>
      <c r="O249" s="485"/>
      <c r="P249" s="183"/>
      <c r="Q249" s="183"/>
      <c r="R249" s="183"/>
      <c r="S249" s="183"/>
      <c r="T249" s="183"/>
      <c r="U249" s="183"/>
      <c r="V249" s="183"/>
      <c r="W249" s="268"/>
      <c r="X249" s="383" t="s">
        <v>415</v>
      </c>
      <c r="Y249" s="383" t="s">
        <v>80</v>
      </c>
      <c r="Z249" s="740" t="s">
        <v>409</v>
      </c>
      <c r="AA249" s="660"/>
      <c r="AB249" s="949"/>
      <c r="AC249" s="905"/>
      <c r="AD249" s="825"/>
      <c r="AE249" s="825"/>
      <c r="AF249" s="825"/>
      <c r="AG249" s="918"/>
      <c r="AH249" s="905"/>
      <c r="AI249" s="774"/>
      <c r="AJ249" s="741"/>
    </row>
    <row r="250" spans="1:36" ht="54" customHeight="1" x14ac:dyDescent="0.2">
      <c r="B250" s="678" t="s">
        <v>113</v>
      </c>
      <c r="C250" s="914" t="s">
        <v>453</v>
      </c>
      <c r="D250" s="915"/>
      <c r="E250" s="678" t="s">
        <v>193</v>
      </c>
      <c r="F250" s="678" t="s">
        <v>392</v>
      </c>
      <c r="G250" s="12"/>
      <c r="H250" s="2"/>
      <c r="I250" s="2"/>
      <c r="J250" s="2"/>
      <c r="K250" s="2"/>
      <c r="L250" s="485"/>
      <c r="M250" s="485"/>
      <c r="N250" s="485"/>
      <c r="O250" s="941"/>
      <c r="P250" s="942"/>
      <c r="Q250" s="942"/>
      <c r="R250" s="942"/>
      <c r="S250" s="942"/>
      <c r="T250" s="943"/>
      <c r="U250" s="999"/>
      <c r="V250" s="836"/>
      <c r="W250" s="837"/>
      <c r="X250" s="425" t="s">
        <v>18</v>
      </c>
      <c r="Y250" s="411" t="s">
        <v>80</v>
      </c>
      <c r="Z250" s="965" t="s">
        <v>549</v>
      </c>
      <c r="AA250" s="966"/>
      <c r="AB250" s="824">
        <v>145313.60000000001</v>
      </c>
      <c r="AC250" s="823">
        <v>140041.4</v>
      </c>
      <c r="AD250" s="823">
        <v>57583.4</v>
      </c>
      <c r="AE250" s="823">
        <v>108756</v>
      </c>
      <c r="AF250" s="823">
        <v>108115.9</v>
      </c>
      <c r="AG250" s="893">
        <v>254352.5</v>
      </c>
      <c r="AH250" s="894"/>
      <c r="AI250" s="914"/>
      <c r="AJ250" s="915"/>
    </row>
    <row r="251" spans="1:36" s="219" customFormat="1" ht="94.5" x14ac:dyDescent="0.2">
      <c r="B251" s="679"/>
      <c r="C251" s="772"/>
      <c r="D251" s="773"/>
      <c r="E251" s="679"/>
      <c r="F251" s="679"/>
      <c r="G251" s="217"/>
      <c r="H251" s="222"/>
      <c r="I251" s="222"/>
      <c r="J251" s="222"/>
      <c r="K251" s="222"/>
      <c r="L251" s="222"/>
      <c r="M251" s="222"/>
      <c r="N251" s="222"/>
      <c r="O251" s="944"/>
      <c r="P251" s="945"/>
      <c r="Q251" s="945"/>
      <c r="R251" s="945"/>
      <c r="S251" s="945"/>
      <c r="T251" s="946"/>
      <c r="U251" s="1000"/>
      <c r="V251" s="838"/>
      <c r="W251" s="839"/>
      <c r="X251" s="426" t="s">
        <v>470</v>
      </c>
      <c r="Y251" s="483" t="s">
        <v>80</v>
      </c>
      <c r="Z251" s="740" t="s">
        <v>468</v>
      </c>
      <c r="AA251" s="660"/>
      <c r="AB251" s="824"/>
      <c r="AC251" s="824"/>
      <c r="AD251" s="824"/>
      <c r="AE251" s="824"/>
      <c r="AF251" s="824"/>
      <c r="AG251" s="895"/>
      <c r="AH251" s="896"/>
      <c r="AI251" s="772"/>
      <c r="AJ251" s="773"/>
    </row>
    <row r="252" spans="1:36" s="219" customFormat="1" ht="54" customHeight="1" x14ac:dyDescent="0.2">
      <c r="B252" s="679"/>
      <c r="C252" s="772"/>
      <c r="D252" s="773"/>
      <c r="E252" s="679"/>
      <c r="F252" s="679"/>
      <c r="G252" s="217"/>
      <c r="H252" s="222"/>
      <c r="I252" s="222"/>
      <c r="J252" s="222"/>
      <c r="K252" s="222"/>
      <c r="L252" s="222"/>
      <c r="M252" s="222"/>
      <c r="N252" s="222"/>
      <c r="O252" s="944"/>
      <c r="P252" s="945"/>
      <c r="Q252" s="945"/>
      <c r="R252" s="945"/>
      <c r="S252" s="945"/>
      <c r="T252" s="946"/>
      <c r="U252" s="1000"/>
      <c r="V252" s="838"/>
      <c r="W252" s="839"/>
      <c r="X252" s="571" t="s">
        <v>13</v>
      </c>
      <c r="Y252" s="402" t="s">
        <v>256</v>
      </c>
      <c r="Z252" s="939" t="s">
        <v>549</v>
      </c>
      <c r="AA252" s="940"/>
      <c r="AB252" s="824"/>
      <c r="AC252" s="824"/>
      <c r="AD252" s="824"/>
      <c r="AE252" s="824"/>
      <c r="AF252" s="824"/>
      <c r="AG252" s="895"/>
      <c r="AH252" s="896"/>
      <c r="AI252" s="772"/>
      <c r="AJ252" s="773"/>
    </row>
    <row r="253" spans="1:36" s="568" customFormat="1" ht="67.5" x14ac:dyDescent="0.2">
      <c r="B253" s="679"/>
      <c r="C253" s="772"/>
      <c r="D253" s="773"/>
      <c r="E253" s="679"/>
      <c r="F253" s="679"/>
      <c r="G253" s="569"/>
      <c r="H253" s="572"/>
      <c r="I253" s="572"/>
      <c r="J253" s="572"/>
      <c r="K253" s="572"/>
      <c r="L253" s="572"/>
      <c r="M253" s="572"/>
      <c r="N253" s="572"/>
      <c r="O253" s="944"/>
      <c r="P253" s="945"/>
      <c r="Q253" s="945"/>
      <c r="R253" s="945"/>
      <c r="S253" s="945"/>
      <c r="T253" s="946"/>
      <c r="U253" s="1000"/>
      <c r="V253" s="838"/>
      <c r="W253" s="839"/>
      <c r="X253" s="570" t="s">
        <v>540</v>
      </c>
      <c r="Y253" s="570" t="s">
        <v>80</v>
      </c>
      <c r="Z253" s="775" t="s">
        <v>539</v>
      </c>
      <c r="AA253" s="775"/>
      <c r="AB253" s="896"/>
      <c r="AC253" s="824"/>
      <c r="AD253" s="824"/>
      <c r="AE253" s="824"/>
      <c r="AF253" s="824"/>
      <c r="AG253" s="895"/>
      <c r="AH253" s="896"/>
      <c r="AI253" s="772"/>
      <c r="AJ253" s="773"/>
    </row>
    <row r="254" spans="1:36" ht="96.75" customHeight="1" x14ac:dyDescent="0.2">
      <c r="B254" s="679"/>
      <c r="C254" s="772"/>
      <c r="D254" s="773"/>
      <c r="E254" s="679"/>
      <c r="F254" s="679"/>
      <c r="G254" s="15"/>
      <c r="H254" s="919" t="s">
        <v>264</v>
      </c>
      <c r="I254" s="919"/>
      <c r="J254" s="919"/>
      <c r="K254" s="773"/>
      <c r="L254" s="772" t="s">
        <v>194</v>
      </c>
      <c r="M254" s="773"/>
      <c r="N254" s="65" t="s">
        <v>266</v>
      </c>
      <c r="O254" s="944"/>
      <c r="P254" s="945"/>
      <c r="Q254" s="945"/>
      <c r="R254" s="945"/>
      <c r="S254" s="945"/>
      <c r="T254" s="946"/>
      <c r="U254" s="1000"/>
      <c r="V254" s="840"/>
      <c r="W254" s="839"/>
      <c r="X254" s="483" t="s">
        <v>415</v>
      </c>
      <c r="Y254" s="483" t="s">
        <v>80</v>
      </c>
      <c r="Z254" s="740" t="s">
        <v>409</v>
      </c>
      <c r="AA254" s="660"/>
      <c r="AB254" s="824"/>
      <c r="AC254" s="824"/>
      <c r="AD254" s="825"/>
      <c r="AE254" s="825"/>
      <c r="AF254" s="825"/>
      <c r="AG254" s="897"/>
      <c r="AH254" s="898"/>
      <c r="AI254" s="772"/>
      <c r="AJ254" s="773"/>
    </row>
    <row r="255" spans="1:36" ht="69" customHeight="1" x14ac:dyDescent="0.2">
      <c r="B255" s="954" t="s">
        <v>114</v>
      </c>
      <c r="C255" s="653" t="s">
        <v>454</v>
      </c>
      <c r="D255" s="654"/>
      <c r="E255" s="653" t="s">
        <v>195</v>
      </c>
      <c r="F255" s="653" t="s">
        <v>196</v>
      </c>
      <c r="G255" s="12"/>
      <c r="H255" s="2"/>
      <c r="I255" s="2"/>
      <c r="J255" s="2"/>
      <c r="K255" s="2"/>
      <c r="L255" s="2"/>
      <c r="M255" s="2"/>
      <c r="N255" s="3"/>
      <c r="O255" s="653" t="s">
        <v>255</v>
      </c>
      <c r="P255" s="661"/>
      <c r="Q255" s="661"/>
      <c r="R255" s="661"/>
      <c r="S255" s="661"/>
      <c r="T255" s="654"/>
      <c r="U255" s="662" t="s">
        <v>351</v>
      </c>
      <c r="V255" s="662" t="s">
        <v>257</v>
      </c>
      <c r="W255" s="661"/>
      <c r="X255" s="89" t="s">
        <v>210</v>
      </c>
      <c r="Y255" s="89" t="s">
        <v>140</v>
      </c>
      <c r="Z255" s="775" t="s">
        <v>257</v>
      </c>
      <c r="AA255" s="775"/>
      <c r="AB255" s="923">
        <v>1342.2</v>
      </c>
      <c r="AC255" s="821">
        <v>1342.2</v>
      </c>
      <c r="AD255" s="823">
        <f>1546.8-139.2</f>
        <v>1407.6</v>
      </c>
      <c r="AE255" s="911">
        <f>1546.8</f>
        <v>1546.8</v>
      </c>
      <c r="AF255" s="977">
        <f>1546.8</f>
        <v>1546.8</v>
      </c>
      <c r="AG255" s="967">
        <f>AF255</f>
        <v>1546.8</v>
      </c>
      <c r="AH255" s="968"/>
      <c r="AI255" s="742"/>
      <c r="AJ255" s="743"/>
    </row>
    <row r="256" spans="1:36" ht="67.5" x14ac:dyDescent="0.2">
      <c r="B256" s="709"/>
      <c r="C256" s="655"/>
      <c r="D256" s="656"/>
      <c r="E256" s="709"/>
      <c r="F256" s="709"/>
      <c r="G256" s="15"/>
      <c r="H256" s="741" t="s">
        <v>264</v>
      </c>
      <c r="I256" s="663"/>
      <c r="J256" s="663"/>
      <c r="K256" s="656"/>
      <c r="L256" s="741" t="s">
        <v>197</v>
      </c>
      <c r="M256" s="656"/>
      <c r="N256" s="600" t="s">
        <v>266</v>
      </c>
      <c r="O256" s="655"/>
      <c r="P256" s="663"/>
      <c r="Q256" s="663"/>
      <c r="R256" s="663"/>
      <c r="S256" s="663"/>
      <c r="T256" s="656"/>
      <c r="U256" s="656"/>
      <c r="V256" s="663"/>
      <c r="W256" s="656"/>
      <c r="X256" s="599" t="s">
        <v>532</v>
      </c>
      <c r="Y256" s="605" t="s">
        <v>256</v>
      </c>
      <c r="Z256" s="740" t="s">
        <v>550</v>
      </c>
      <c r="AA256" s="660"/>
      <c r="AB256" s="822"/>
      <c r="AC256" s="822"/>
      <c r="AD256" s="824"/>
      <c r="AE256" s="912"/>
      <c r="AF256" s="978"/>
      <c r="AG256" s="969"/>
      <c r="AH256" s="970"/>
      <c r="AI256" s="744"/>
      <c r="AJ256" s="745"/>
    </row>
    <row r="257" spans="2:36" ht="12.75" hidden="1" customHeight="1" x14ac:dyDescent="0.2">
      <c r="B257" s="709"/>
      <c r="C257" s="655"/>
      <c r="D257" s="656"/>
      <c r="E257" s="709"/>
      <c r="F257" s="709"/>
      <c r="G257" s="15"/>
      <c r="N257" s="6"/>
      <c r="O257" s="15"/>
      <c r="W257" s="6"/>
      <c r="X257" s="621"/>
      <c r="Y257" s="86"/>
      <c r="Z257" s="75"/>
      <c r="AA257" s="67"/>
      <c r="AB257" s="822"/>
      <c r="AC257" s="822"/>
      <c r="AD257" s="824"/>
      <c r="AE257" s="912"/>
      <c r="AF257" s="978"/>
      <c r="AG257" s="224"/>
      <c r="AH257" s="225"/>
      <c r="AI257" s="744"/>
      <c r="AJ257" s="745"/>
    </row>
    <row r="258" spans="2:36" ht="21.75" hidden="1" customHeight="1" x14ac:dyDescent="0.2">
      <c r="B258" s="709"/>
      <c r="C258" s="655"/>
      <c r="D258" s="656"/>
      <c r="E258" s="709"/>
      <c r="F258" s="709"/>
      <c r="G258" s="13"/>
      <c r="H258" s="191"/>
      <c r="I258" s="191"/>
      <c r="J258" s="191"/>
      <c r="K258" s="236"/>
      <c r="L258" s="236"/>
      <c r="M258" s="236"/>
      <c r="N258" s="190"/>
      <c r="O258" s="189"/>
      <c r="P258" s="191"/>
      <c r="Q258" s="191"/>
      <c r="R258" s="191"/>
      <c r="S258" s="191"/>
      <c r="T258" s="191"/>
      <c r="U258" s="191"/>
      <c r="V258" s="191"/>
      <c r="W258" s="190"/>
      <c r="X258" s="622"/>
      <c r="Y258" s="86"/>
      <c r="Z258" s="386"/>
      <c r="AA258" s="375"/>
      <c r="AB258" s="822"/>
      <c r="AC258" s="822"/>
      <c r="AD258" s="1003"/>
      <c r="AE258" s="913"/>
      <c r="AF258" s="979"/>
      <c r="AG258" s="224"/>
      <c r="AH258" s="225"/>
      <c r="AI258" s="744"/>
      <c r="AJ258" s="745"/>
    </row>
    <row r="259" spans="2:36" s="204" customFormat="1" ht="67.5" x14ac:dyDescent="0.2">
      <c r="B259" s="685" t="s">
        <v>379</v>
      </c>
      <c r="C259" s="747" t="s">
        <v>455</v>
      </c>
      <c r="D259" s="748"/>
      <c r="E259" s="952"/>
      <c r="F259" s="931" t="s">
        <v>273</v>
      </c>
      <c r="G259" s="205"/>
      <c r="H259" s="924" t="s">
        <v>264</v>
      </c>
      <c r="I259" s="924"/>
      <c r="J259" s="924"/>
      <c r="K259" s="240"/>
      <c r="L259" s="245" t="s">
        <v>386</v>
      </c>
      <c r="M259" s="245"/>
      <c r="N259" s="447" t="s">
        <v>266</v>
      </c>
      <c r="O259" s="104"/>
      <c r="P259" s="210"/>
      <c r="Q259" s="210"/>
      <c r="R259" s="210"/>
      <c r="S259" s="210"/>
      <c r="T259" s="210"/>
      <c r="U259" s="210"/>
      <c r="V259" s="210"/>
      <c r="W259" s="208"/>
      <c r="X259" s="383" t="s">
        <v>17</v>
      </c>
      <c r="Y259" s="389" t="s">
        <v>80</v>
      </c>
      <c r="Z259" s="950" t="s">
        <v>549</v>
      </c>
      <c r="AA259" s="951"/>
      <c r="AB259" s="855">
        <v>7237.7</v>
      </c>
      <c r="AC259" s="855">
        <v>7237.7</v>
      </c>
      <c r="AD259" s="855">
        <v>6150.5</v>
      </c>
      <c r="AE259" s="646">
        <v>7569.5</v>
      </c>
      <c r="AF259" s="855">
        <v>7569.5</v>
      </c>
      <c r="AG259" s="826">
        <v>7569.5</v>
      </c>
      <c r="AH259" s="827"/>
      <c r="AI259" s="849"/>
      <c r="AJ259" s="850"/>
    </row>
    <row r="260" spans="2:36" s="219" customFormat="1" ht="67.5" x14ac:dyDescent="0.2">
      <c r="B260" s="689"/>
      <c r="C260" s="754"/>
      <c r="D260" s="755"/>
      <c r="E260" s="953"/>
      <c r="F260" s="932"/>
      <c r="G260" s="222"/>
      <c r="H260" s="222"/>
      <c r="I260" s="222"/>
      <c r="J260" s="222"/>
      <c r="K260" s="222"/>
      <c r="L260" s="222"/>
      <c r="M260" s="222"/>
      <c r="N260" s="443"/>
      <c r="O260" s="444"/>
      <c r="P260" s="222"/>
      <c r="Q260" s="222"/>
      <c r="R260" s="222"/>
      <c r="S260" s="222"/>
      <c r="T260" s="222"/>
      <c r="U260" s="222"/>
      <c r="V260" s="222"/>
      <c r="W260" s="223"/>
      <c r="X260" s="420" t="s">
        <v>500</v>
      </c>
      <c r="Y260" s="487" t="s">
        <v>80</v>
      </c>
      <c r="Z260" s="930" t="s">
        <v>549</v>
      </c>
      <c r="AA260" s="868"/>
      <c r="AB260" s="856"/>
      <c r="AC260" s="856"/>
      <c r="AD260" s="857"/>
      <c r="AE260" s="648"/>
      <c r="AF260" s="857"/>
      <c r="AG260" s="828"/>
      <c r="AH260" s="829"/>
      <c r="AI260" s="851"/>
      <c r="AJ260" s="852"/>
    </row>
    <row r="261" spans="2:36" ht="52.5" customHeight="1" x14ac:dyDescent="0.2">
      <c r="B261" s="958" t="s">
        <v>115</v>
      </c>
      <c r="C261" s="961" t="s">
        <v>459</v>
      </c>
      <c r="D261" s="934"/>
      <c r="E261" s="742" t="s">
        <v>198</v>
      </c>
      <c r="F261" s="927" t="s">
        <v>471</v>
      </c>
      <c r="G261" s="55"/>
      <c r="H261" s="924" t="s">
        <v>264</v>
      </c>
      <c r="I261" s="924"/>
      <c r="J261" s="924"/>
      <c r="K261" s="240"/>
      <c r="L261" s="245" t="s">
        <v>386</v>
      </c>
      <c r="M261" s="245"/>
      <c r="N261" s="239" t="s">
        <v>266</v>
      </c>
      <c r="O261" s="446"/>
      <c r="P261" s="231"/>
      <c r="Q261" s="231"/>
      <c r="R261" s="231"/>
      <c r="S261" s="231"/>
      <c r="T261" s="231"/>
      <c r="U261" s="231"/>
      <c r="V261" s="231"/>
      <c r="W261" s="226"/>
      <c r="X261" s="384" t="s">
        <v>372</v>
      </c>
      <c r="Y261" s="383" t="s">
        <v>256</v>
      </c>
      <c r="Z261" s="740" t="s">
        <v>407</v>
      </c>
      <c r="AA261" s="660"/>
      <c r="AB261" s="1001">
        <v>20953.900000000001</v>
      </c>
      <c r="AC261" s="994">
        <v>19446.5</v>
      </c>
      <c r="AD261" s="1002">
        <v>23246.3</v>
      </c>
      <c r="AE261" s="1002">
        <v>28376.6</v>
      </c>
      <c r="AF261" s="1002">
        <v>28376.6</v>
      </c>
      <c r="AG261" s="1004">
        <v>28376.6</v>
      </c>
      <c r="AH261" s="1005"/>
      <c r="AI261" s="741"/>
      <c r="AJ261" s="992"/>
    </row>
    <row r="262" spans="2:36" s="546" customFormat="1" ht="67.5" x14ac:dyDescent="0.2">
      <c r="B262" s="959"/>
      <c r="C262" s="962"/>
      <c r="D262" s="963"/>
      <c r="E262" s="937"/>
      <c r="F262" s="928"/>
      <c r="G262" s="551"/>
      <c r="H262" s="552"/>
      <c r="I262" s="552"/>
      <c r="J262" s="552"/>
      <c r="K262" s="549"/>
      <c r="L262" s="285"/>
      <c r="M262" s="285"/>
      <c r="N262" s="547"/>
      <c r="O262" s="551"/>
      <c r="P262" s="551"/>
      <c r="Q262" s="551"/>
      <c r="R262" s="551"/>
      <c r="S262" s="551"/>
      <c r="T262" s="551"/>
      <c r="U262" s="551"/>
      <c r="V262" s="551"/>
      <c r="W262" s="551"/>
      <c r="X262" s="550" t="s">
        <v>532</v>
      </c>
      <c r="Y262" s="548" t="s">
        <v>256</v>
      </c>
      <c r="Z262" s="740" t="s">
        <v>550</v>
      </c>
      <c r="AA262" s="660"/>
      <c r="AB262" s="896"/>
      <c r="AC262" s="824"/>
      <c r="AD262" s="824"/>
      <c r="AE262" s="824"/>
      <c r="AF262" s="824"/>
      <c r="AG262" s="895"/>
      <c r="AH262" s="1006"/>
      <c r="AI262" s="919"/>
      <c r="AJ262" s="992"/>
    </row>
    <row r="263" spans="2:36" ht="40.5" x14ac:dyDescent="0.25">
      <c r="B263" s="960"/>
      <c r="C263" s="964"/>
      <c r="D263" s="963"/>
      <c r="E263" s="938"/>
      <c r="F263" s="929"/>
      <c r="G263" s="180"/>
      <c r="H263" s="196"/>
      <c r="I263" s="196"/>
      <c r="J263" s="196"/>
      <c r="K263" s="196"/>
      <c r="L263" s="196"/>
      <c r="M263" s="196"/>
      <c r="N263" s="195"/>
      <c r="O263" s="33"/>
      <c r="P263" s="196"/>
      <c r="Q263" s="196"/>
      <c r="R263" s="196"/>
      <c r="S263" s="196"/>
      <c r="T263" s="196"/>
      <c r="U263" s="196"/>
      <c r="V263" s="196"/>
      <c r="W263" s="195"/>
      <c r="X263" s="411" t="s">
        <v>14</v>
      </c>
      <c r="Y263" s="411" t="s">
        <v>256</v>
      </c>
      <c r="Z263" s="930" t="s">
        <v>549</v>
      </c>
      <c r="AA263" s="935"/>
      <c r="AB263" s="995"/>
      <c r="AC263" s="995"/>
      <c r="AD263" s="824"/>
      <c r="AE263" s="824"/>
      <c r="AF263" s="824"/>
      <c r="AG263" s="895"/>
      <c r="AH263" s="1006"/>
      <c r="AI263" s="993"/>
      <c r="AJ263" s="992"/>
    </row>
    <row r="264" spans="2:36" ht="40.5" x14ac:dyDescent="0.25">
      <c r="B264" s="960"/>
      <c r="C264" s="964"/>
      <c r="D264" s="963"/>
      <c r="E264" s="938"/>
      <c r="F264" s="929"/>
      <c r="G264" s="180"/>
      <c r="H264" s="196"/>
      <c r="I264" s="196"/>
      <c r="J264" s="196"/>
      <c r="K264" s="196"/>
      <c r="L264" s="196"/>
      <c r="M264" s="196"/>
      <c r="N264" s="195"/>
      <c r="O264" s="33"/>
      <c r="P264" s="196"/>
      <c r="Q264" s="196"/>
      <c r="R264" s="196"/>
      <c r="S264" s="196"/>
      <c r="T264" s="196"/>
      <c r="U264" s="196"/>
      <c r="V264" s="196"/>
      <c r="W264" s="195"/>
      <c r="X264" s="389" t="s">
        <v>199</v>
      </c>
      <c r="Y264" s="408" t="s">
        <v>140</v>
      </c>
      <c r="Z264" s="841" t="s">
        <v>282</v>
      </c>
      <c r="AA264" s="903"/>
      <c r="AB264" s="995"/>
      <c r="AC264" s="995"/>
      <c r="AD264" s="1003"/>
      <c r="AE264" s="1003"/>
      <c r="AF264" s="1003"/>
      <c r="AG264" s="897"/>
      <c r="AH264" s="1007"/>
      <c r="AI264" s="993"/>
      <c r="AJ264" s="992"/>
    </row>
    <row r="265" spans="2:36" s="204" customFormat="1" ht="68.25" customHeight="1" x14ac:dyDescent="0.25">
      <c r="B265" s="685" t="s">
        <v>378</v>
      </c>
      <c r="C265" s="747" t="s">
        <v>456</v>
      </c>
      <c r="D265" s="748"/>
      <c r="E265" s="692"/>
      <c r="F265" s="931" t="s">
        <v>501</v>
      </c>
      <c r="G265" s="206"/>
      <c r="H265" s="924" t="s">
        <v>264</v>
      </c>
      <c r="I265" s="924"/>
      <c r="J265" s="924"/>
      <c r="K265" s="240"/>
      <c r="L265" s="245" t="s">
        <v>386</v>
      </c>
      <c r="M265" s="245"/>
      <c r="N265" s="239" t="s">
        <v>266</v>
      </c>
      <c r="O265" s="231"/>
      <c r="P265" s="230"/>
      <c r="Q265" s="230"/>
      <c r="R265" s="230"/>
      <c r="S265" s="230"/>
      <c r="T265" s="230"/>
      <c r="U265" s="230"/>
      <c r="V265" s="230"/>
      <c r="W265" s="226"/>
      <c r="X265" s="372" t="s">
        <v>17</v>
      </c>
      <c r="Y265" s="483" t="s">
        <v>80</v>
      </c>
      <c r="Z265" s="933" t="s">
        <v>549</v>
      </c>
      <c r="AA265" s="934"/>
      <c r="AB265" s="855">
        <v>288404.2</v>
      </c>
      <c r="AC265" s="916">
        <v>242451.7</v>
      </c>
      <c r="AD265" s="996">
        <v>144527.6</v>
      </c>
      <c r="AE265" s="907">
        <f>3900+1700</f>
        <v>5600</v>
      </c>
      <c r="AF265" s="855">
        <v>0</v>
      </c>
      <c r="AG265" s="826">
        <f>AF265</f>
        <v>0</v>
      </c>
      <c r="AH265" s="827"/>
      <c r="AI265" s="703"/>
      <c r="AJ265" s="704"/>
    </row>
    <row r="266" spans="2:36" s="511" customFormat="1" ht="68.25" customHeight="1" x14ac:dyDescent="0.25">
      <c r="B266" s="689"/>
      <c r="C266" s="754"/>
      <c r="D266" s="755"/>
      <c r="E266" s="692"/>
      <c r="F266" s="932"/>
      <c r="G266" s="522"/>
      <c r="H266" s="523"/>
      <c r="I266" s="523"/>
      <c r="J266" s="523"/>
      <c r="K266" s="520"/>
      <c r="L266" s="285"/>
      <c r="M266" s="285"/>
      <c r="N266" s="518"/>
      <c r="O266" s="522"/>
      <c r="P266" s="247"/>
      <c r="Q266" s="247"/>
      <c r="R266" s="247"/>
      <c r="S266" s="247"/>
      <c r="T266" s="247"/>
      <c r="U266" s="247"/>
      <c r="V266" s="247"/>
      <c r="W266" s="522"/>
      <c r="X266" s="536" t="s">
        <v>469</v>
      </c>
      <c r="Y266" s="478" t="s">
        <v>80</v>
      </c>
      <c r="Z266" s="740" t="s">
        <v>468</v>
      </c>
      <c r="AA266" s="660"/>
      <c r="AB266" s="856"/>
      <c r="AC266" s="917"/>
      <c r="AD266" s="901"/>
      <c r="AE266" s="908"/>
      <c r="AF266" s="856"/>
      <c r="AG266" s="971"/>
      <c r="AH266" s="972"/>
      <c r="AI266" s="973"/>
      <c r="AJ266" s="974"/>
    </row>
    <row r="267" spans="2:36" s="568" customFormat="1" ht="83.25" customHeight="1" x14ac:dyDescent="0.25">
      <c r="B267" s="689"/>
      <c r="C267" s="754"/>
      <c r="D267" s="755"/>
      <c r="E267" s="692"/>
      <c r="F267" s="932"/>
      <c r="G267" s="579"/>
      <c r="H267" s="580"/>
      <c r="I267" s="580"/>
      <c r="J267" s="580"/>
      <c r="K267" s="572"/>
      <c r="L267" s="285"/>
      <c r="M267" s="285"/>
      <c r="N267" s="567"/>
      <c r="O267" s="579"/>
      <c r="P267" s="247"/>
      <c r="Q267" s="247"/>
      <c r="R267" s="247"/>
      <c r="S267" s="247"/>
      <c r="T267" s="247"/>
      <c r="U267" s="247"/>
      <c r="V267" s="247"/>
      <c r="W267" s="579"/>
      <c r="X267" s="429" t="s">
        <v>541</v>
      </c>
      <c r="Y267" s="570" t="s">
        <v>80</v>
      </c>
      <c r="Z267" s="775" t="s">
        <v>539</v>
      </c>
      <c r="AA267" s="775"/>
      <c r="AB267" s="856"/>
      <c r="AC267" s="917"/>
      <c r="AD267" s="901"/>
      <c r="AE267" s="908"/>
      <c r="AF267" s="856"/>
      <c r="AG267" s="971"/>
      <c r="AH267" s="972"/>
      <c r="AI267" s="973"/>
      <c r="AJ267" s="974"/>
    </row>
    <row r="268" spans="2:36" s="588" customFormat="1" ht="71.25" customHeight="1" x14ac:dyDescent="0.25">
      <c r="B268" s="689"/>
      <c r="C268" s="754"/>
      <c r="D268" s="755"/>
      <c r="E268" s="692"/>
      <c r="F268" s="932"/>
      <c r="G268" s="596"/>
      <c r="H268" s="597"/>
      <c r="I268" s="597"/>
      <c r="J268" s="597"/>
      <c r="K268" s="594"/>
      <c r="L268" s="285"/>
      <c r="M268" s="285"/>
      <c r="N268" s="584"/>
      <c r="O268" s="596"/>
      <c r="P268" s="247"/>
      <c r="Q268" s="247"/>
      <c r="R268" s="247"/>
      <c r="S268" s="247"/>
      <c r="T268" s="247"/>
      <c r="U268" s="247"/>
      <c r="V268" s="247"/>
      <c r="W268" s="596"/>
      <c r="X268" s="429" t="s">
        <v>548</v>
      </c>
      <c r="Y268" s="593" t="s">
        <v>80</v>
      </c>
      <c r="Z268" s="775" t="s">
        <v>546</v>
      </c>
      <c r="AA268" s="775"/>
      <c r="AB268" s="856"/>
      <c r="AC268" s="917"/>
      <c r="AD268" s="901"/>
      <c r="AE268" s="908"/>
      <c r="AF268" s="856"/>
      <c r="AG268" s="971"/>
      <c r="AH268" s="972"/>
      <c r="AI268" s="973"/>
      <c r="AJ268" s="974"/>
    </row>
    <row r="269" spans="2:36" s="430" customFormat="1" ht="84" customHeight="1" x14ac:dyDescent="0.25">
      <c r="B269" s="689"/>
      <c r="C269" s="754"/>
      <c r="D269" s="755"/>
      <c r="E269" s="692"/>
      <c r="F269" s="932"/>
      <c r="G269" s="442"/>
      <c r="H269" s="441"/>
      <c r="I269" s="441"/>
      <c r="J269" s="441"/>
      <c r="K269" s="440"/>
      <c r="L269" s="285"/>
      <c r="M269" s="285"/>
      <c r="N269" s="437"/>
      <c r="O269" s="442"/>
      <c r="P269" s="247"/>
      <c r="Q269" s="247"/>
      <c r="R269" s="247"/>
      <c r="S269" s="247"/>
      <c r="T269" s="247"/>
      <c r="U269" s="247"/>
      <c r="V269" s="247"/>
      <c r="W269" s="442"/>
      <c r="X269" s="429" t="s">
        <v>525</v>
      </c>
      <c r="Y269" s="517" t="s">
        <v>80</v>
      </c>
      <c r="Z269" s="775" t="s">
        <v>468</v>
      </c>
      <c r="AA269" s="775"/>
      <c r="AB269" s="856"/>
      <c r="AC269" s="917"/>
      <c r="AD269" s="901"/>
      <c r="AE269" s="908"/>
      <c r="AF269" s="856"/>
      <c r="AG269" s="971"/>
      <c r="AH269" s="972"/>
      <c r="AI269" s="973"/>
      <c r="AJ269" s="974"/>
    </row>
    <row r="270" spans="2:36" ht="81" x14ac:dyDescent="0.2">
      <c r="B270" s="653" t="s">
        <v>23</v>
      </c>
      <c r="C270" s="653" t="s">
        <v>457</v>
      </c>
      <c r="D270" s="921"/>
      <c r="E270" s="653" t="s">
        <v>201</v>
      </c>
      <c r="F270" s="653" t="s">
        <v>472</v>
      </c>
      <c r="G270" s="200"/>
      <c r="H270" s="924" t="s">
        <v>264</v>
      </c>
      <c r="I270" s="924"/>
      <c r="J270" s="924"/>
      <c r="K270" s="240"/>
      <c r="L270" s="245" t="s">
        <v>386</v>
      </c>
      <c r="M270" s="245"/>
      <c r="N270" s="239" t="s">
        <v>266</v>
      </c>
      <c r="O270" s="201"/>
      <c r="P270" s="201"/>
      <c r="Q270" s="201"/>
      <c r="R270" s="201"/>
      <c r="S270" s="201"/>
      <c r="T270" s="201"/>
      <c r="U270" s="201"/>
      <c r="V270" s="201"/>
      <c r="W270" s="201"/>
      <c r="X270" s="389" t="s">
        <v>496</v>
      </c>
      <c r="Y270" s="389" t="s">
        <v>80</v>
      </c>
      <c r="Z270" s="1010" t="s">
        <v>549</v>
      </c>
      <c r="AA270" s="1011"/>
      <c r="AB270" s="821">
        <v>53958.8</v>
      </c>
      <c r="AC270" s="821">
        <v>50652.1</v>
      </c>
      <c r="AD270" s="823">
        <v>22954.3</v>
      </c>
      <c r="AE270" s="821">
        <v>16783.5</v>
      </c>
      <c r="AF270" s="821">
        <v>9940.7999999999993</v>
      </c>
      <c r="AG270" s="821">
        <v>12099.7</v>
      </c>
      <c r="AH270" s="990"/>
      <c r="AI270" s="653"/>
      <c r="AJ270" s="921"/>
    </row>
    <row r="271" spans="2:36" s="280" customFormat="1" ht="39.75" customHeight="1" x14ac:dyDescent="0.25">
      <c r="B271" s="679"/>
      <c r="C271" s="772"/>
      <c r="D271" s="922"/>
      <c r="E271" s="679"/>
      <c r="F271" s="679"/>
      <c r="G271" s="284"/>
      <c r="H271" s="283"/>
      <c r="I271" s="283"/>
      <c r="J271" s="283"/>
      <c r="K271" s="281"/>
      <c r="L271" s="285"/>
      <c r="M271" s="285"/>
      <c r="N271" s="282"/>
      <c r="O271" s="246"/>
      <c r="P271" s="246"/>
      <c r="Q271" s="246"/>
      <c r="R271" s="246"/>
      <c r="S271" s="246"/>
      <c r="T271" s="246"/>
      <c r="U271" s="246"/>
      <c r="V271" s="246"/>
      <c r="W271" s="246"/>
      <c r="X271" s="383" t="s">
        <v>27</v>
      </c>
      <c r="Y271" s="76" t="s">
        <v>80</v>
      </c>
      <c r="Z271" s="997" t="s">
        <v>551</v>
      </c>
      <c r="AA271" s="998"/>
      <c r="AB271" s="824"/>
      <c r="AC271" s="824"/>
      <c r="AD271" s="824"/>
      <c r="AE271" s="824"/>
      <c r="AF271" s="824"/>
      <c r="AG271" s="895"/>
      <c r="AH271" s="991"/>
      <c r="AI271" s="772"/>
      <c r="AJ271" s="922"/>
    </row>
    <row r="272" spans="2:36" s="292" customFormat="1" ht="94.5" x14ac:dyDescent="0.2">
      <c r="B272" s="679"/>
      <c r="C272" s="772"/>
      <c r="D272" s="922"/>
      <c r="E272" s="679"/>
      <c r="F272" s="679"/>
      <c r="G272" s="298"/>
      <c r="H272" s="303"/>
      <c r="I272" s="303"/>
      <c r="J272" s="303"/>
      <c r="K272" s="299"/>
      <c r="L272" s="285"/>
      <c r="M272" s="285"/>
      <c r="N272" s="304"/>
      <c r="O272" s="246"/>
      <c r="P272" s="246"/>
      <c r="Q272" s="246"/>
      <c r="R272" s="246"/>
      <c r="S272" s="246"/>
      <c r="T272" s="246"/>
      <c r="U272" s="246"/>
      <c r="V272" s="246"/>
      <c r="W272" s="246"/>
      <c r="X272" s="387" t="s">
        <v>415</v>
      </c>
      <c r="Y272" s="387" t="s">
        <v>80</v>
      </c>
      <c r="Z272" s="659" t="s">
        <v>409</v>
      </c>
      <c r="AA272" s="758"/>
      <c r="AB272" s="824"/>
      <c r="AC272" s="824"/>
      <c r="AD272" s="1003"/>
      <c r="AE272" s="824"/>
      <c r="AF272" s="824"/>
      <c r="AG272" s="895"/>
      <c r="AH272" s="991"/>
      <c r="AI272" s="772"/>
      <c r="AJ272" s="922"/>
    </row>
    <row r="273" spans="2:36" s="322" customFormat="1" ht="53.25" customHeight="1" x14ac:dyDescent="0.2">
      <c r="B273" s="355" t="s">
        <v>458</v>
      </c>
      <c r="C273" s="925" t="s">
        <v>423</v>
      </c>
      <c r="D273" s="926"/>
      <c r="E273" s="343" t="s">
        <v>424</v>
      </c>
      <c r="F273" s="343" t="s">
        <v>424</v>
      </c>
      <c r="G273" s="344"/>
      <c r="H273" s="345"/>
      <c r="I273" s="345"/>
      <c r="J273" s="345"/>
      <c r="K273" s="346"/>
      <c r="L273" s="347"/>
      <c r="M273" s="347"/>
      <c r="N273" s="348"/>
      <c r="O273" s="349"/>
      <c r="P273" s="349"/>
      <c r="Q273" s="349"/>
      <c r="R273" s="349"/>
      <c r="S273" s="349"/>
      <c r="T273" s="349"/>
      <c r="U273" s="349"/>
      <c r="V273" s="349"/>
      <c r="W273" s="349"/>
      <c r="X273" s="350"/>
      <c r="Y273" s="275"/>
      <c r="Z273" s="324"/>
      <c r="AA273" s="324"/>
      <c r="AB273" s="354" t="s">
        <v>424</v>
      </c>
      <c r="AC273" s="354" t="s">
        <v>424</v>
      </c>
      <c r="AD273" s="354" t="s">
        <v>424</v>
      </c>
      <c r="AE273" s="354" t="s">
        <v>424</v>
      </c>
      <c r="AF273" s="351">
        <v>145565</v>
      </c>
      <c r="AG273" s="1008">
        <v>171395.5</v>
      </c>
      <c r="AH273" s="1009"/>
      <c r="AI273" s="342"/>
      <c r="AJ273" s="352"/>
    </row>
    <row r="274" spans="2:36" ht="12.75" customHeight="1" x14ac:dyDescent="0.2">
      <c r="B274" s="323"/>
      <c r="C274" s="741" t="s">
        <v>202</v>
      </c>
      <c r="D274" s="922"/>
      <c r="E274" s="680" t="s">
        <v>203</v>
      </c>
      <c r="F274" s="680"/>
      <c r="G274" s="298"/>
      <c r="H274" s="246"/>
      <c r="I274" s="246"/>
      <c r="J274" s="246"/>
      <c r="K274" s="246"/>
      <c r="L274" s="246"/>
      <c r="M274" s="246"/>
      <c r="N274" s="325"/>
      <c r="O274" s="298"/>
      <c r="P274" s="246"/>
      <c r="Q274" s="246"/>
      <c r="R274" s="246"/>
      <c r="S274" s="246"/>
      <c r="T274" s="246"/>
      <c r="U274" s="246"/>
      <c r="V274" s="246"/>
      <c r="W274" s="325"/>
      <c r="X274" s="298"/>
      <c r="Y274" s="246"/>
      <c r="Z274" s="246"/>
      <c r="AA274" s="325"/>
      <c r="AB274" s="955">
        <f>AB15+AB186+AB242+AB185</f>
        <v>2271021.9000000004</v>
      </c>
      <c r="AC274" s="955">
        <f>AC15+AC186+AC242+AC185</f>
        <v>2175015.8000000003</v>
      </c>
      <c r="AD274" s="1271">
        <f>AD15+AD186+AD242+AD185</f>
        <v>2091963.4999999998</v>
      </c>
      <c r="AE274" s="955">
        <f>AE15+AE186+AE242</f>
        <v>1998685.7999999998</v>
      </c>
      <c r="AF274" s="955">
        <f>AF15+AF186+AF242</f>
        <v>2005738.9</v>
      </c>
      <c r="AG274" s="986">
        <f>AG15+AG186+AG242</f>
        <v>2152319.4</v>
      </c>
      <c r="AH274" s="987"/>
      <c r="AI274" s="680"/>
      <c r="AJ274" s="922"/>
    </row>
    <row r="275" spans="2:36" ht="12.75" customHeight="1" x14ac:dyDescent="0.2">
      <c r="B275" s="301"/>
      <c r="C275" s="975"/>
      <c r="D275" s="910"/>
      <c r="E275" s="957"/>
      <c r="F275" s="957"/>
      <c r="G275" s="197"/>
      <c r="H275" s="198"/>
      <c r="I275" s="198"/>
      <c r="J275" s="198"/>
      <c r="K275" s="198"/>
      <c r="L275" s="198"/>
      <c r="M275" s="198"/>
      <c r="N275" s="199"/>
      <c r="O275" s="197"/>
      <c r="P275" s="198"/>
      <c r="Q275" s="198"/>
      <c r="R275" s="198"/>
      <c r="S275" s="198"/>
      <c r="T275" s="198"/>
      <c r="U275" s="198"/>
      <c r="V275" s="198"/>
      <c r="W275" s="199"/>
      <c r="X275" s="197"/>
      <c r="Y275" s="198"/>
      <c r="Z275" s="198"/>
      <c r="AA275" s="199"/>
      <c r="AB275" s="956"/>
      <c r="AC275" s="956"/>
      <c r="AD275" s="955"/>
      <c r="AE275" s="956"/>
      <c r="AF275" s="956"/>
      <c r="AG275" s="988"/>
      <c r="AH275" s="989"/>
      <c r="AI275" s="909"/>
      <c r="AJ275" s="910"/>
    </row>
    <row r="276" spans="2:36" ht="409.6" hidden="1" customHeight="1" x14ac:dyDescent="0.2">
      <c r="AD276" s="631"/>
    </row>
    <row r="277" spans="2:36" ht="39" customHeight="1" x14ac:dyDescent="0.25">
      <c r="B277" s="746" t="s">
        <v>502</v>
      </c>
      <c r="C277" s="746"/>
      <c r="D277" s="746"/>
      <c r="E277" s="746"/>
      <c r="F277" s="746"/>
      <c r="G277" s="746"/>
      <c r="H277" s="746"/>
      <c r="I277" s="746"/>
      <c r="J277" s="746"/>
      <c r="K277" s="746"/>
      <c r="L277" s="746"/>
      <c r="M277" s="746"/>
      <c r="N277" s="746"/>
      <c r="O277" s="746"/>
      <c r="P277" s="746"/>
      <c r="Q277" s="746"/>
      <c r="R277" s="746"/>
      <c r="S277" s="746"/>
      <c r="T277" s="746"/>
      <c r="U277" s="746"/>
      <c r="V277" s="746"/>
      <c r="W277" s="746"/>
      <c r="X277" s="746"/>
      <c r="Y277" s="307"/>
      <c r="Z277" s="307"/>
      <c r="AD277" s="112" t="s">
        <v>557</v>
      </c>
      <c r="AE277" s="696" t="s">
        <v>503</v>
      </c>
      <c r="AF277" s="696"/>
      <c r="AG277" s="696"/>
      <c r="AH277" s="696"/>
      <c r="AI277" s="696"/>
      <c r="AJ277" s="696"/>
    </row>
    <row r="278" spans="2:36" ht="15.75" customHeight="1" x14ac:dyDescent="0.25">
      <c r="B278" s="309" t="s">
        <v>535</v>
      </c>
      <c r="C278" s="309"/>
      <c r="D278" s="309"/>
      <c r="E278" s="309"/>
      <c r="F278" s="309"/>
      <c r="G278" s="306"/>
      <c r="H278" s="306"/>
      <c r="I278" s="40"/>
      <c r="J278" s="40"/>
      <c r="K278" s="40"/>
      <c r="L278" s="40"/>
      <c r="M278" s="40"/>
      <c r="N278" s="40"/>
      <c r="O278" s="40"/>
      <c r="P278" s="40"/>
      <c r="Q278" s="40"/>
      <c r="R278" s="40"/>
      <c r="S278" s="40"/>
      <c r="T278" s="40"/>
      <c r="U278" s="40"/>
      <c r="V278" s="40"/>
      <c r="W278" s="40"/>
      <c r="X278" s="40"/>
      <c r="AB278" s="112"/>
      <c r="AC278" s="112"/>
    </row>
    <row r="279" spans="2:36" x14ac:dyDescent="0.2">
      <c r="AD279" s="112"/>
      <c r="AF279" s="112"/>
    </row>
    <row r="280" spans="2:36" x14ac:dyDescent="0.2">
      <c r="AH280" s="353"/>
    </row>
    <row r="282" spans="2:36" x14ac:dyDescent="0.2">
      <c r="AF282" s="112"/>
    </row>
    <row r="285" spans="2:36" x14ac:dyDescent="0.2">
      <c r="D285" t="s">
        <v>141</v>
      </c>
    </row>
  </sheetData>
  <mergeCells count="1236">
    <mergeCell ref="Z138:AA138"/>
    <mergeCell ref="Z84:AA84"/>
    <mergeCell ref="Z85:AA85"/>
    <mergeCell ref="Z86:AA86"/>
    <mergeCell ref="Z256:AA256"/>
    <mergeCell ref="AE145:AE158"/>
    <mergeCell ref="AF145:AF158"/>
    <mergeCell ref="AG145:AH158"/>
    <mergeCell ref="AE140:AE144"/>
    <mergeCell ref="AF140:AF144"/>
    <mergeCell ref="AG140:AH144"/>
    <mergeCell ref="Z268:AA268"/>
    <mergeCell ref="Z267:AA267"/>
    <mergeCell ref="Z262:AA262"/>
    <mergeCell ref="Z47:AA47"/>
    <mergeCell ref="L160:M161"/>
    <mergeCell ref="H160:K161"/>
    <mergeCell ref="N150:N152"/>
    <mergeCell ref="AB164:AB168"/>
    <mergeCell ref="AC164:AC168"/>
    <mergeCell ref="O164:T166"/>
    <mergeCell ref="N170:N173"/>
    <mergeCell ref="U169:U172"/>
    <mergeCell ref="H58:I58"/>
    <mergeCell ref="H66:K67"/>
    <mergeCell ref="Z65:AA65"/>
    <mergeCell ref="AF100:AF103"/>
    <mergeCell ref="O65:T65"/>
    <mergeCell ref="AB75:AB77"/>
    <mergeCell ref="AG58:AH58"/>
    <mergeCell ref="AE47:AE51"/>
    <mergeCell ref="AF47:AF51"/>
    <mergeCell ref="H89:K89"/>
    <mergeCell ref="Z102:AA102"/>
    <mergeCell ref="Y100:Y101"/>
    <mergeCell ref="Z100:AA101"/>
    <mergeCell ref="N116:N119"/>
    <mergeCell ref="H140:I140"/>
    <mergeCell ref="U177:U179"/>
    <mergeCell ref="Z175:AA175"/>
    <mergeCell ref="AB97:AB99"/>
    <mergeCell ref="Z92:AA92"/>
    <mergeCell ref="V135:W135"/>
    <mergeCell ref="AC146:AC158"/>
    <mergeCell ref="Z146:AA149"/>
    <mergeCell ref="Z115:AA115"/>
    <mergeCell ref="V159:W160"/>
    <mergeCell ref="L128:M130"/>
    <mergeCell ref="H131:K132"/>
    <mergeCell ref="H144:K144"/>
    <mergeCell ref="Z95:AA95"/>
    <mergeCell ref="L125:M126"/>
    <mergeCell ref="O116:T118"/>
    <mergeCell ref="Z154:AA154"/>
    <mergeCell ref="Z151:AA151"/>
    <mergeCell ref="O149:T151"/>
    <mergeCell ref="V183:W183"/>
    <mergeCell ref="V180:W181"/>
    <mergeCell ref="E186:E187"/>
    <mergeCell ref="F186:F187"/>
    <mergeCell ref="F169:F176"/>
    <mergeCell ref="H170:K173"/>
    <mergeCell ref="L170:M173"/>
    <mergeCell ref="Z158:AA158"/>
    <mergeCell ref="F116:F123"/>
    <mergeCell ref="U133:U134"/>
    <mergeCell ref="Y133:Y134"/>
    <mergeCell ref="Z117:AA117"/>
    <mergeCell ref="B116:B123"/>
    <mergeCell ref="C116:D123"/>
    <mergeCell ref="B124:B126"/>
    <mergeCell ref="Z163:AA163"/>
    <mergeCell ref="U161:U163"/>
    <mergeCell ref="U180:U181"/>
    <mergeCell ref="B133:B135"/>
    <mergeCell ref="C133:D135"/>
    <mergeCell ref="C164:D168"/>
    <mergeCell ref="E116:E123"/>
    <mergeCell ref="Z116:AA116"/>
    <mergeCell ref="H125:K126"/>
    <mergeCell ref="N125:N126"/>
    <mergeCell ref="F127:F132"/>
    <mergeCell ref="H128:K130"/>
    <mergeCell ref="F47:F51"/>
    <mergeCell ref="H90:K90"/>
    <mergeCell ref="O90:T91"/>
    <mergeCell ref="Z137:AA137"/>
    <mergeCell ref="F65:F70"/>
    <mergeCell ref="Z70:AA70"/>
    <mergeCell ref="C65:D70"/>
    <mergeCell ref="H80:K87"/>
    <mergeCell ref="Z78:AA78"/>
    <mergeCell ref="F78:F87"/>
    <mergeCell ref="V119:W121"/>
    <mergeCell ref="L116:M119"/>
    <mergeCell ref="U119:U121"/>
    <mergeCell ref="F133:F135"/>
    <mergeCell ref="H141:K143"/>
    <mergeCell ref="L141:M143"/>
    <mergeCell ref="B127:B132"/>
    <mergeCell ref="B188:B190"/>
    <mergeCell ref="C186:D187"/>
    <mergeCell ref="C188:D190"/>
    <mergeCell ref="B177:B184"/>
    <mergeCell ref="Z173:AA173"/>
    <mergeCell ref="AB186:AB187"/>
    <mergeCell ref="H174:K176"/>
    <mergeCell ref="H162:K163"/>
    <mergeCell ref="L162:M163"/>
    <mergeCell ref="AB177:AB184"/>
    <mergeCell ref="E169:E176"/>
    <mergeCell ref="Z172:AA172"/>
    <mergeCell ref="Z169:AA169"/>
    <mergeCell ref="B186:B187"/>
    <mergeCell ref="L131:M132"/>
    <mergeCell ref="C127:D132"/>
    <mergeCell ref="Z127:AA131"/>
    <mergeCell ref="AB146:AB158"/>
    <mergeCell ref="AB140:AB145"/>
    <mergeCell ref="AE104:AE112"/>
    <mergeCell ref="AF104:AF112"/>
    <mergeCell ref="Z113:AA113"/>
    <mergeCell ref="AF124:AF126"/>
    <mergeCell ref="AC113:AC115"/>
    <mergeCell ref="AC104:AC112"/>
    <mergeCell ref="V146:W148"/>
    <mergeCell ref="V149:W151"/>
    <mergeCell ref="N128:N130"/>
    <mergeCell ref="Z155:AA155"/>
    <mergeCell ref="AB133:AB135"/>
    <mergeCell ref="AD146:AD158"/>
    <mergeCell ref="AD127:AD132"/>
    <mergeCell ref="AD140:AD145"/>
    <mergeCell ref="X133:X134"/>
    <mergeCell ref="AD116:AD123"/>
    <mergeCell ref="Z121:AA122"/>
    <mergeCell ref="O127:T129"/>
    <mergeCell ref="Z111:AA111"/>
    <mergeCell ref="AB124:AB126"/>
    <mergeCell ref="AE116:AE123"/>
    <mergeCell ref="AD113:AD115"/>
    <mergeCell ref="AC116:AC123"/>
    <mergeCell ref="U113:U115"/>
    <mergeCell ref="O113:T115"/>
    <mergeCell ref="Z136:AA136"/>
    <mergeCell ref="Z153:AA153"/>
    <mergeCell ref="N147:N149"/>
    <mergeCell ref="Z133:AA134"/>
    <mergeCell ref="AC124:AC126"/>
    <mergeCell ref="AE124:AE126"/>
    <mergeCell ref="Z156:AA156"/>
    <mergeCell ref="AI104:AJ112"/>
    <mergeCell ref="AB127:AB132"/>
    <mergeCell ref="Z118:AA120"/>
    <mergeCell ref="E127:E132"/>
    <mergeCell ref="Z109:AA109"/>
    <mergeCell ref="E104:E112"/>
    <mergeCell ref="X146:X149"/>
    <mergeCell ref="E140:E145"/>
    <mergeCell ref="H145:K145"/>
    <mergeCell ref="V140:W142"/>
    <mergeCell ref="AG124:AH126"/>
    <mergeCell ref="AI146:AJ158"/>
    <mergeCell ref="AI140:AJ145"/>
    <mergeCell ref="AC133:AC135"/>
    <mergeCell ref="H150:K152"/>
    <mergeCell ref="AF116:AF123"/>
    <mergeCell ref="AF113:AF115"/>
    <mergeCell ref="F124:F126"/>
    <mergeCell ref="E133:E135"/>
    <mergeCell ref="V116:W118"/>
    <mergeCell ref="Y118:Y120"/>
    <mergeCell ref="AD104:AD112"/>
    <mergeCell ref="AB104:AB112"/>
    <mergeCell ref="N113:N115"/>
    <mergeCell ref="N104:N112"/>
    <mergeCell ref="O104:T112"/>
    <mergeCell ref="Z110:AA110"/>
    <mergeCell ref="Z107:AA107"/>
    <mergeCell ref="Z104:AA104"/>
    <mergeCell ref="AG104:AH112"/>
    <mergeCell ref="Z106:AA106"/>
    <mergeCell ref="AG113:AH115"/>
    <mergeCell ref="AI97:AJ99"/>
    <mergeCell ref="Y52:Y54"/>
    <mergeCell ref="V52:W54"/>
    <mergeCell ref="O52:T54"/>
    <mergeCell ref="Z135:AA135"/>
    <mergeCell ref="AI78:AJ87"/>
    <mergeCell ref="AD100:AD103"/>
    <mergeCell ref="V78:W79"/>
    <mergeCell ref="AB78:AB87"/>
    <mergeCell ref="AC97:AC99"/>
    <mergeCell ref="AD97:AD99"/>
    <mergeCell ref="Z108:AA108"/>
    <mergeCell ref="AB116:AB123"/>
    <mergeCell ref="AE113:AE115"/>
    <mergeCell ref="V88:W89"/>
    <mergeCell ref="U104:U112"/>
    <mergeCell ref="V104:W112"/>
    <mergeCell ref="Z99:AA99"/>
    <mergeCell ref="U116:U118"/>
    <mergeCell ref="AD124:AD126"/>
    <mergeCell ref="V133:W134"/>
    <mergeCell ref="AI127:AJ132"/>
    <mergeCell ref="AI100:AJ103"/>
    <mergeCell ref="AE100:AE103"/>
    <mergeCell ref="AG127:AH132"/>
    <mergeCell ref="Z96:AA96"/>
    <mergeCell ref="Z112:AA112"/>
    <mergeCell ref="AI124:AJ126"/>
    <mergeCell ref="AI113:AJ115"/>
    <mergeCell ref="AI116:AJ123"/>
    <mergeCell ref="AG100:AH103"/>
    <mergeCell ref="AG97:AH99"/>
    <mergeCell ref="AB88:AB96"/>
    <mergeCell ref="AI75:AJ77"/>
    <mergeCell ref="Z36:AA36"/>
    <mergeCell ref="AF75:AF77"/>
    <mergeCell ref="Z17:AA17"/>
    <mergeCell ref="AI52:AJ57"/>
    <mergeCell ref="AB100:AB103"/>
    <mergeCell ref="Z103:AA103"/>
    <mergeCell ref="AC72:AC74"/>
    <mergeCell ref="AB59:AB64"/>
    <mergeCell ref="AC59:AC64"/>
    <mergeCell ref="AB65:AB70"/>
    <mergeCell ref="AB72:AB74"/>
    <mergeCell ref="AF65:AF70"/>
    <mergeCell ref="Z59:AA59"/>
    <mergeCell ref="Z58:AA58"/>
    <mergeCell ref="AE72:AE74"/>
    <mergeCell ref="AF97:AF99"/>
    <mergeCell ref="AE97:AE99"/>
    <mergeCell ref="AC100:AC103"/>
    <mergeCell ref="AG78:AH87"/>
    <mergeCell ref="AC78:AC87"/>
    <mergeCell ref="AF88:AF96"/>
    <mergeCell ref="AD88:AD96"/>
    <mergeCell ref="AC88:AC96"/>
    <mergeCell ref="Z64:AA64"/>
    <mergeCell ref="Z61:AA61"/>
    <mergeCell ref="AE52:AE57"/>
    <mergeCell ref="AF52:AF57"/>
    <mergeCell ref="Z50:AA50"/>
    <mergeCell ref="AC75:AC77"/>
    <mergeCell ref="AD75:AD77"/>
    <mergeCell ref="AG59:AH64"/>
    <mergeCell ref="AE59:AE64"/>
    <mergeCell ref="AE78:AE87"/>
    <mergeCell ref="AF78:AF87"/>
    <mergeCell ref="AI13:AJ14"/>
    <mergeCell ref="AF13:AF14"/>
    <mergeCell ref="AG13:AH14"/>
    <mergeCell ref="AC65:AC70"/>
    <mergeCell ref="AC52:AC57"/>
    <mergeCell ref="AD52:AD57"/>
    <mergeCell ref="AG75:AH77"/>
    <mergeCell ref="AI72:AJ74"/>
    <mergeCell ref="AG72:AH74"/>
    <mergeCell ref="AG65:AH70"/>
    <mergeCell ref="AI65:AJ70"/>
    <mergeCell ref="AD15:AD16"/>
    <mergeCell ref="AI59:AJ64"/>
    <mergeCell ref="AI47:AJ51"/>
    <mergeCell ref="AI17:AJ46"/>
    <mergeCell ref="AE75:AE77"/>
    <mergeCell ref="AG88:AH96"/>
    <mergeCell ref="Z39:AA39"/>
    <mergeCell ref="Z68:AA68"/>
    <mergeCell ref="Z91:AA91"/>
    <mergeCell ref="Z29:AA29"/>
    <mergeCell ref="Z30:AA30"/>
    <mergeCell ref="Z18:AA18"/>
    <mergeCell ref="AI15:AJ16"/>
    <mergeCell ref="Z27:AA27"/>
    <mergeCell ref="AI88:AJ96"/>
    <mergeCell ref="AD59:AD64"/>
    <mergeCell ref="AG17:AH46"/>
    <mergeCell ref="AC17:AC46"/>
    <mergeCell ref="AD17:AD46"/>
    <mergeCell ref="AF59:AF64"/>
    <mergeCell ref="Z60:AA60"/>
    <mergeCell ref="AF17:AF46"/>
    <mergeCell ref="AB17:AB46"/>
    <mergeCell ref="Z32:AA32"/>
    <mergeCell ref="Z31:AA31"/>
    <mergeCell ref="Z46:AA46"/>
    <mergeCell ref="AG15:AH16"/>
    <mergeCell ref="AF15:AF16"/>
    <mergeCell ref="AG47:AH51"/>
    <mergeCell ref="AC47:AC51"/>
    <mergeCell ref="AD65:AD70"/>
    <mergeCell ref="AD72:AD74"/>
    <mergeCell ref="AF72:AF74"/>
    <mergeCell ref="Z88:AA88"/>
    <mergeCell ref="AD78:AD87"/>
    <mergeCell ref="Z94:AA94"/>
    <mergeCell ref="Z79:AA79"/>
    <mergeCell ref="Z62:AA62"/>
    <mergeCell ref="AB47:AB51"/>
    <mergeCell ref="AD47:AD51"/>
    <mergeCell ref="L31:M32"/>
    <mergeCell ref="L29:M30"/>
    <mergeCell ref="Z57:AA57"/>
    <mergeCell ref="Z51:AA51"/>
    <mergeCell ref="O75:T76"/>
    <mergeCell ref="N66:N67"/>
    <mergeCell ref="L48:M50"/>
    <mergeCell ref="N48:N50"/>
    <mergeCell ref="O25:T27"/>
    <mergeCell ref="AB52:AB57"/>
    <mergeCell ref="Z33:AA33"/>
    <mergeCell ref="Z34:AA34"/>
    <mergeCell ref="Z67:AA67"/>
    <mergeCell ref="Z35:AA35"/>
    <mergeCell ref="Z42:AA42"/>
    <mergeCell ref="Z45:AA45"/>
    <mergeCell ref="O74:T74"/>
    <mergeCell ref="O59:W64"/>
    <mergeCell ref="Z25:AA25"/>
    <mergeCell ref="C58:D58"/>
    <mergeCell ref="Z26:AA26"/>
    <mergeCell ref="U22:U24"/>
    <mergeCell ref="L33:M33"/>
    <mergeCell ref="N26:N28"/>
    <mergeCell ref="Z28:AA28"/>
    <mergeCell ref="H26:K28"/>
    <mergeCell ref="N18:N22"/>
    <mergeCell ref="F52:F57"/>
    <mergeCell ref="H56:K57"/>
    <mergeCell ref="H47:J47"/>
    <mergeCell ref="Z49:AA49"/>
    <mergeCell ref="O22:T24"/>
    <mergeCell ref="X56:X57"/>
    <mergeCell ref="X52:X54"/>
    <mergeCell ref="Z52:AA54"/>
    <mergeCell ref="N56:N57"/>
    <mergeCell ref="N53:N55"/>
    <mergeCell ref="L53:M55"/>
    <mergeCell ref="L26:M28"/>
    <mergeCell ref="Z41:AA41"/>
    <mergeCell ref="H31:K32"/>
    <mergeCell ref="H29:K30"/>
    <mergeCell ref="H48:K50"/>
    <mergeCell ref="C47:D51"/>
    <mergeCell ref="E47:E51"/>
    <mergeCell ref="Z43:AA43"/>
    <mergeCell ref="Z44:AA44"/>
    <mergeCell ref="V22:W24"/>
    <mergeCell ref="O17:T21"/>
    <mergeCell ref="AB13:AB14"/>
    <mergeCell ref="AC13:AC14"/>
    <mergeCell ref="AC15:AC16"/>
    <mergeCell ref="AD13:AD14"/>
    <mergeCell ref="H18:K22"/>
    <mergeCell ref="L18:M22"/>
    <mergeCell ref="U17:U21"/>
    <mergeCell ref="Z24:AA24"/>
    <mergeCell ref="AB15:AB16"/>
    <mergeCell ref="AE13:AE14"/>
    <mergeCell ref="AE15:AE16"/>
    <mergeCell ref="X20:X21"/>
    <mergeCell ref="Y20:Y21"/>
    <mergeCell ref="Z20:AA21"/>
    <mergeCell ref="Z19:AA19"/>
    <mergeCell ref="L23:M25"/>
    <mergeCell ref="N23:N25"/>
    <mergeCell ref="H53:K55"/>
    <mergeCell ref="AG52:AH57"/>
    <mergeCell ref="AE17:AE46"/>
    <mergeCell ref="U52:U54"/>
    <mergeCell ref="B2:C2"/>
    <mergeCell ref="AA2:AI4"/>
    <mergeCell ref="B9:E9"/>
    <mergeCell ref="G9:AA9"/>
    <mergeCell ref="AB10:AC10"/>
    <mergeCell ref="AB9:AH9"/>
    <mergeCell ref="J7:Q7"/>
    <mergeCell ref="AI9:AJ9"/>
    <mergeCell ref="O12:T12"/>
    <mergeCell ref="V12:W12"/>
    <mergeCell ref="Z11:AA11"/>
    <mergeCell ref="AF10:AH10"/>
    <mergeCell ref="AI12:AJ12"/>
    <mergeCell ref="Z12:AA12"/>
    <mergeCell ref="AI10:AJ10"/>
    <mergeCell ref="AG11:AH11"/>
    <mergeCell ref="AI11:AJ11"/>
    <mergeCell ref="AG12:AH12"/>
    <mergeCell ref="F4:Z5"/>
    <mergeCell ref="G11:J11"/>
    <mergeCell ref="C12:D12"/>
    <mergeCell ref="G12:J12"/>
    <mergeCell ref="O11:T11"/>
    <mergeCell ref="V11:W11"/>
    <mergeCell ref="K12:L12"/>
    <mergeCell ref="M12:N12"/>
    <mergeCell ref="M11:N11"/>
    <mergeCell ref="B11:E11"/>
    <mergeCell ref="K11:L11"/>
    <mergeCell ref="B10:E10"/>
    <mergeCell ref="G10:N10"/>
    <mergeCell ref="O10:W10"/>
    <mergeCell ref="X10:AA10"/>
    <mergeCell ref="AE88:AE96"/>
    <mergeCell ref="B15:B16"/>
    <mergeCell ref="F17:F46"/>
    <mergeCell ref="U25:U27"/>
    <mergeCell ref="N31:N32"/>
    <mergeCell ref="N29:N30"/>
    <mergeCell ref="V17:W21"/>
    <mergeCell ref="V25:W27"/>
    <mergeCell ref="H23:K25"/>
    <mergeCell ref="H33:K33"/>
    <mergeCell ref="F15:F16"/>
    <mergeCell ref="F13:F14"/>
    <mergeCell ref="B17:B46"/>
    <mergeCell ref="C17:D46"/>
    <mergeCell ref="E17:E46"/>
    <mergeCell ref="B13:B14"/>
    <mergeCell ref="C13:D14"/>
    <mergeCell ref="E13:E14"/>
    <mergeCell ref="AE65:AE70"/>
    <mergeCell ref="C15:D16"/>
    <mergeCell ref="B52:B57"/>
    <mergeCell ref="E15:E16"/>
    <mergeCell ref="C52:D57"/>
    <mergeCell ref="E52:E57"/>
    <mergeCell ref="B47:B51"/>
    <mergeCell ref="B78:B87"/>
    <mergeCell ref="C78:D87"/>
    <mergeCell ref="B72:B74"/>
    <mergeCell ref="C72:D74"/>
    <mergeCell ref="E72:E74"/>
    <mergeCell ref="F72:F74"/>
    <mergeCell ref="Z74:AA74"/>
    <mergeCell ref="Z80:AA80"/>
    <mergeCell ref="L79:M79"/>
    <mergeCell ref="C75:D77"/>
    <mergeCell ref="H78:I78"/>
    <mergeCell ref="O72:T73"/>
    <mergeCell ref="H79:K79"/>
    <mergeCell ref="U78:U79"/>
    <mergeCell ref="H75:J75"/>
    <mergeCell ref="Z72:AA73"/>
    <mergeCell ref="F75:F77"/>
    <mergeCell ref="V74:W74"/>
    <mergeCell ref="N73:N74"/>
    <mergeCell ref="H73:K74"/>
    <mergeCell ref="L73:M74"/>
    <mergeCell ref="Z75:AA75"/>
    <mergeCell ref="H76:K77"/>
    <mergeCell ref="L80:M87"/>
    <mergeCell ref="N80:N87"/>
    <mergeCell ref="N76:N77"/>
    <mergeCell ref="L76:M77"/>
    <mergeCell ref="V77:W77"/>
    <mergeCell ref="O77:T77"/>
    <mergeCell ref="Z83:AA83"/>
    <mergeCell ref="V75:W76"/>
    <mergeCell ref="Z77:AA77"/>
    <mergeCell ref="E65:E70"/>
    <mergeCell ref="Z81:AA81"/>
    <mergeCell ref="Z82:AA82"/>
    <mergeCell ref="Z87:AA87"/>
    <mergeCell ref="L56:M57"/>
    <mergeCell ref="L66:M67"/>
    <mergeCell ref="U75:U76"/>
    <mergeCell ref="U72:U73"/>
    <mergeCell ref="B88:B96"/>
    <mergeCell ref="O92:T94"/>
    <mergeCell ref="F88:F96"/>
    <mergeCell ref="H94:K94"/>
    <mergeCell ref="L94:M94"/>
    <mergeCell ref="L89:M89"/>
    <mergeCell ref="C88:D96"/>
    <mergeCell ref="B75:B77"/>
    <mergeCell ref="O78:T79"/>
    <mergeCell ref="E88:E96"/>
    <mergeCell ref="E75:E77"/>
    <mergeCell ref="Z89:AA89"/>
    <mergeCell ref="U88:U89"/>
    <mergeCell ref="Z93:AA93"/>
    <mergeCell ref="X72:X73"/>
    <mergeCell ref="Y72:Y73"/>
    <mergeCell ref="O88:T89"/>
    <mergeCell ref="B65:B70"/>
    <mergeCell ref="Z76:AA76"/>
    <mergeCell ref="V72:W73"/>
    <mergeCell ref="H59:I59"/>
    <mergeCell ref="C59:D64"/>
    <mergeCell ref="B59:B64"/>
    <mergeCell ref="E59:E64"/>
    <mergeCell ref="B97:B99"/>
    <mergeCell ref="B100:B103"/>
    <mergeCell ref="C97:D99"/>
    <mergeCell ref="E97:E99"/>
    <mergeCell ref="X100:X101"/>
    <mergeCell ref="O98:T98"/>
    <mergeCell ref="F97:F99"/>
    <mergeCell ref="L98:M99"/>
    <mergeCell ref="N98:N99"/>
    <mergeCell ref="U90:U91"/>
    <mergeCell ref="V98:W98"/>
    <mergeCell ref="E100:E103"/>
    <mergeCell ref="F100:F103"/>
    <mergeCell ref="O100:T102"/>
    <mergeCell ref="C100:D103"/>
    <mergeCell ref="L102:M102"/>
    <mergeCell ref="H102:K102"/>
    <mergeCell ref="L90:M90"/>
    <mergeCell ref="H91:K91"/>
    <mergeCell ref="H98:K99"/>
    <mergeCell ref="V92:W94"/>
    <mergeCell ref="U92:U94"/>
    <mergeCell ref="V100:W102"/>
    <mergeCell ref="U100:U102"/>
    <mergeCell ref="O97:T97"/>
    <mergeCell ref="V90:W91"/>
    <mergeCell ref="AI164:AJ168"/>
    <mergeCell ref="AC177:AC184"/>
    <mergeCell ref="AB169:AB176"/>
    <mergeCell ref="Z176:AA176"/>
    <mergeCell ref="AG159:AH163"/>
    <mergeCell ref="AI159:AJ163"/>
    <mergeCell ref="AE159:AE163"/>
    <mergeCell ref="AG164:AH168"/>
    <mergeCell ref="AF159:AF163"/>
    <mergeCell ref="Z140:AA140"/>
    <mergeCell ref="Z143:AA143"/>
    <mergeCell ref="AC140:AC145"/>
    <mergeCell ref="AC159:AC163"/>
    <mergeCell ref="Z159:AA159"/>
    <mergeCell ref="AF164:AF168"/>
    <mergeCell ref="AB113:AB115"/>
    <mergeCell ref="V113:W115"/>
    <mergeCell ref="AF127:AF132"/>
    <mergeCell ref="AE127:AE132"/>
    <mergeCell ref="AG116:AH123"/>
    <mergeCell ref="Z126:AA126"/>
    <mergeCell ref="Z174:AA174"/>
    <mergeCell ref="AD164:AD168"/>
    <mergeCell ref="AE164:AE168"/>
    <mergeCell ref="Z161:AA161"/>
    <mergeCell ref="AD159:AD163"/>
    <mergeCell ref="V177:W179"/>
    <mergeCell ref="Z170:AA170"/>
    <mergeCell ref="Z132:AA132"/>
    <mergeCell ref="Z124:AA124"/>
    <mergeCell ref="AD169:AD176"/>
    <mergeCell ref="AC127:AC132"/>
    <mergeCell ref="X177:X179"/>
    <mergeCell ref="Y177:Y179"/>
    <mergeCell ref="AI169:AJ176"/>
    <mergeCell ref="AC169:AC176"/>
    <mergeCell ref="Z181:AA181"/>
    <mergeCell ref="Z180:AA180"/>
    <mergeCell ref="AE177:AE184"/>
    <mergeCell ref="AF177:AF184"/>
    <mergeCell ref="AG169:AH176"/>
    <mergeCell ref="AD177:AD184"/>
    <mergeCell ref="N178:N180"/>
    <mergeCell ref="O180:T181"/>
    <mergeCell ref="AB159:AB163"/>
    <mergeCell ref="V161:W163"/>
    <mergeCell ref="C146:D158"/>
    <mergeCell ref="E159:E163"/>
    <mergeCell ref="U149:U151"/>
    <mergeCell ref="F159:F163"/>
    <mergeCell ref="AF169:AF176"/>
    <mergeCell ref="O190:T190"/>
    <mergeCell ref="X164:X166"/>
    <mergeCell ref="O184:T184"/>
    <mergeCell ref="V184:W184"/>
    <mergeCell ref="O177:T179"/>
    <mergeCell ref="O183:T183"/>
    <mergeCell ref="L178:M180"/>
    <mergeCell ref="Z184:AA184"/>
    <mergeCell ref="Z157:AA157"/>
    <mergeCell ref="E146:E158"/>
    <mergeCell ref="O167:T168"/>
    <mergeCell ref="C185:D185"/>
    <mergeCell ref="C169:D176"/>
    <mergeCell ref="C159:D163"/>
    <mergeCell ref="O161:T163"/>
    <mergeCell ref="B159:B163"/>
    <mergeCell ref="Z160:AA160"/>
    <mergeCell ref="U167:U168"/>
    <mergeCell ref="L150:M152"/>
    <mergeCell ref="Y146:Y149"/>
    <mergeCell ref="F164:F168"/>
    <mergeCell ref="N162:N163"/>
    <mergeCell ref="B140:B145"/>
    <mergeCell ref="B146:B158"/>
    <mergeCell ref="L145:M145"/>
    <mergeCell ref="O143:T144"/>
    <mergeCell ref="U143:U144"/>
    <mergeCell ref="B164:B168"/>
    <mergeCell ref="U164:U166"/>
    <mergeCell ref="V164:W166"/>
    <mergeCell ref="N165:N167"/>
    <mergeCell ref="V167:W168"/>
    <mergeCell ref="H168:K168"/>
    <mergeCell ref="L168:M168"/>
    <mergeCell ref="V143:W144"/>
    <mergeCell ref="L165:M167"/>
    <mergeCell ref="Z152:AA152"/>
    <mergeCell ref="Z142:AA142"/>
    <mergeCell ref="H165:K167"/>
    <mergeCell ref="O159:T160"/>
    <mergeCell ref="H147:K149"/>
    <mergeCell ref="L147:M149"/>
    <mergeCell ref="C140:D145"/>
    <mergeCell ref="F140:F144"/>
    <mergeCell ref="F146:F158"/>
    <mergeCell ref="O140:T142"/>
    <mergeCell ref="U140:U142"/>
    <mergeCell ref="O169:T172"/>
    <mergeCell ref="C177:D184"/>
    <mergeCell ref="AG188:AH190"/>
    <mergeCell ref="O191:T192"/>
    <mergeCell ref="U191:U192"/>
    <mergeCell ref="E188:E190"/>
    <mergeCell ref="F188:F190"/>
    <mergeCell ref="AF188:AF190"/>
    <mergeCell ref="AD188:AD190"/>
    <mergeCell ref="L189:M189"/>
    <mergeCell ref="AB188:AB190"/>
    <mergeCell ref="V190:W190"/>
    <mergeCell ref="V188:W189"/>
    <mergeCell ref="O188:T189"/>
    <mergeCell ref="U188:U189"/>
    <mergeCell ref="AE188:AE190"/>
    <mergeCell ref="AE169:AE176"/>
    <mergeCell ref="H192:K192"/>
    <mergeCell ref="Z189:AA189"/>
    <mergeCell ref="B169:B176"/>
    <mergeCell ref="AB202:AB203"/>
    <mergeCell ref="B199:B201"/>
    <mergeCell ref="C199:D201"/>
    <mergeCell ref="AC199:AC201"/>
    <mergeCell ref="AF195:AF196"/>
    <mergeCell ref="AC195:AC196"/>
    <mergeCell ref="AD195:AD196"/>
    <mergeCell ref="Z195:AA195"/>
    <mergeCell ref="B195:B196"/>
    <mergeCell ref="C195:D196"/>
    <mergeCell ref="E195:E196"/>
    <mergeCell ref="AE197:AE198"/>
    <mergeCell ref="AF197:AF198"/>
    <mergeCell ref="AG195:AH196"/>
    <mergeCell ref="Z190:AA190"/>
    <mergeCell ref="V191:W192"/>
    <mergeCell ref="AE191:AE192"/>
    <mergeCell ref="Z191:AA191"/>
    <mergeCell ref="B191:B192"/>
    <mergeCell ref="C191:D192"/>
    <mergeCell ref="E191:E192"/>
    <mergeCell ref="F191:F192"/>
    <mergeCell ref="AF191:AF192"/>
    <mergeCell ref="AD191:AD192"/>
    <mergeCell ref="AC191:AC192"/>
    <mergeCell ref="AC193:AC194"/>
    <mergeCell ref="B193:B194"/>
    <mergeCell ref="C193:D194"/>
    <mergeCell ref="B197:B198"/>
    <mergeCell ref="AF193:AF194"/>
    <mergeCell ref="O193:T194"/>
    <mergeCell ref="U193:U194"/>
    <mergeCell ref="V193:W194"/>
    <mergeCell ref="AB193:AB194"/>
    <mergeCell ref="Z193:AA193"/>
    <mergeCell ref="U195:U196"/>
    <mergeCell ref="V195:W196"/>
    <mergeCell ref="AB195:AB196"/>
    <mergeCell ref="AF206:AF207"/>
    <mergeCell ref="AD197:AD198"/>
    <mergeCell ref="AE199:AE201"/>
    <mergeCell ref="U221:U222"/>
    <mergeCell ref="V221:W222"/>
    <mergeCell ref="U204:U205"/>
    <mergeCell ref="V217:W217"/>
    <mergeCell ref="O195:T196"/>
    <mergeCell ref="AE204:AE205"/>
    <mergeCell ref="AE195:AE196"/>
    <mergeCell ref="Z196:AA196"/>
    <mergeCell ref="E197:E198"/>
    <mergeCell ref="O219:T220"/>
    <mergeCell ref="U219:U220"/>
    <mergeCell ref="V197:W198"/>
    <mergeCell ref="F195:F196"/>
    <mergeCell ref="H196:K196"/>
    <mergeCell ref="L196:M196"/>
    <mergeCell ref="AB197:AB198"/>
    <mergeCell ref="AD193:AD194"/>
    <mergeCell ref="AE193:AE194"/>
    <mergeCell ref="B202:B203"/>
    <mergeCell ref="B229:B230"/>
    <mergeCell ref="B227:B228"/>
    <mergeCell ref="C227:D228"/>
    <mergeCell ref="E227:E228"/>
    <mergeCell ref="F227:F228"/>
    <mergeCell ref="Z229:AA229"/>
    <mergeCell ref="AF225:AF226"/>
    <mergeCell ref="AC225:AC226"/>
    <mergeCell ref="AD225:AD226"/>
    <mergeCell ref="AB223:AB224"/>
    <mergeCell ref="V229:W229"/>
    <mergeCell ref="Z227:AA227"/>
    <mergeCell ref="L220:M220"/>
    <mergeCell ref="Z221:AA221"/>
    <mergeCell ref="Z234:AA234"/>
    <mergeCell ref="Z245:AA245"/>
    <mergeCell ref="Z237:AA237"/>
    <mergeCell ref="AE235:AE236"/>
    <mergeCell ref="B233:B234"/>
    <mergeCell ref="C239:D239"/>
    <mergeCell ref="H239:J239"/>
    <mergeCell ref="Z239:AA239"/>
    <mergeCell ref="B242:B244"/>
    <mergeCell ref="C242:D244"/>
    <mergeCell ref="AC221:AC222"/>
    <mergeCell ref="AD221:AD222"/>
    <mergeCell ref="C233:D234"/>
    <mergeCell ref="F223:F224"/>
    <mergeCell ref="AB229:AB230"/>
    <mergeCell ref="F221:F222"/>
    <mergeCell ref="AE274:AE275"/>
    <mergeCell ref="AD274:AD275"/>
    <mergeCell ref="Z261:AA261"/>
    <mergeCell ref="AI242:AJ244"/>
    <mergeCell ref="AF245:AF249"/>
    <mergeCell ref="AF255:AF258"/>
    <mergeCell ref="V241:W241"/>
    <mergeCell ref="AG242:AH244"/>
    <mergeCell ref="AI250:AJ254"/>
    <mergeCell ref="AG274:AH275"/>
    <mergeCell ref="AF270:AF272"/>
    <mergeCell ref="AG270:AH272"/>
    <mergeCell ref="AI261:AJ264"/>
    <mergeCell ref="AD261:AD264"/>
    <mergeCell ref="AD265:AD269"/>
    <mergeCell ref="O255:T256"/>
    <mergeCell ref="V255:W256"/>
    <mergeCell ref="Z271:AA271"/>
    <mergeCell ref="U250:U254"/>
    <mergeCell ref="AB261:AB264"/>
    <mergeCell ref="AC261:AC264"/>
    <mergeCell ref="AF261:AF264"/>
    <mergeCell ref="AG261:AH264"/>
    <mergeCell ref="AG273:AH273"/>
    <mergeCell ref="O241:T241"/>
    <mergeCell ref="AD245:AD249"/>
    <mergeCell ref="Z270:AA270"/>
    <mergeCell ref="AE261:AE264"/>
    <mergeCell ref="AE270:AE272"/>
    <mergeCell ref="AC270:AC272"/>
    <mergeCell ref="Z255:AA255"/>
    <mergeCell ref="H259:J259"/>
    <mergeCell ref="H261:J261"/>
    <mergeCell ref="E259:E260"/>
    <mergeCell ref="F259:F260"/>
    <mergeCell ref="C265:D269"/>
    <mergeCell ref="H265:J265"/>
    <mergeCell ref="B255:B258"/>
    <mergeCell ref="B231:B232"/>
    <mergeCell ref="Z272:AA272"/>
    <mergeCell ref="AF274:AF275"/>
    <mergeCell ref="AI274:AJ275"/>
    <mergeCell ref="AB274:AB275"/>
    <mergeCell ref="AD270:AD272"/>
    <mergeCell ref="E274:E275"/>
    <mergeCell ref="B270:B272"/>
    <mergeCell ref="F274:F275"/>
    <mergeCell ref="B261:B264"/>
    <mergeCell ref="C261:D264"/>
    <mergeCell ref="AC274:AC275"/>
    <mergeCell ref="F270:F272"/>
    <mergeCell ref="AD235:AD236"/>
    <mergeCell ref="AE250:AE254"/>
    <mergeCell ref="AB250:AB254"/>
    <mergeCell ref="Z250:AA250"/>
    <mergeCell ref="C255:D258"/>
    <mergeCell ref="E255:E258"/>
    <mergeCell ref="AG255:AH256"/>
    <mergeCell ref="AG265:AH269"/>
    <mergeCell ref="AI265:AJ269"/>
    <mergeCell ref="C274:D275"/>
    <mergeCell ref="AI270:AJ272"/>
    <mergeCell ref="C270:D272"/>
    <mergeCell ref="E270:E272"/>
    <mergeCell ref="E250:E254"/>
    <mergeCell ref="AB255:AB258"/>
    <mergeCell ref="Z249:AA249"/>
    <mergeCell ref="H270:J270"/>
    <mergeCell ref="L254:M254"/>
    <mergeCell ref="C273:D273"/>
    <mergeCell ref="AB270:AB272"/>
    <mergeCell ref="Z254:AA254"/>
    <mergeCell ref="AB265:AB269"/>
    <mergeCell ref="F261:F264"/>
    <mergeCell ref="Z264:AA264"/>
    <mergeCell ref="Z260:AA260"/>
    <mergeCell ref="E265:E269"/>
    <mergeCell ref="F265:F269"/>
    <mergeCell ref="Z265:AA265"/>
    <mergeCell ref="Z263:AA263"/>
    <mergeCell ref="H245:K249"/>
    <mergeCell ref="Z246:AA246"/>
    <mergeCell ref="E261:E264"/>
    <mergeCell ref="H256:K256"/>
    <mergeCell ref="L256:M256"/>
    <mergeCell ref="U255:U256"/>
    <mergeCell ref="Z251:AA251"/>
    <mergeCell ref="Z252:AA252"/>
    <mergeCell ref="O250:T254"/>
    <mergeCell ref="AB245:AB249"/>
    <mergeCell ref="Z269:AA269"/>
    <mergeCell ref="Z259:AA259"/>
    <mergeCell ref="F255:F258"/>
    <mergeCell ref="B250:B254"/>
    <mergeCell ref="E233:E234"/>
    <mergeCell ref="F233:F234"/>
    <mergeCell ref="B235:B236"/>
    <mergeCell ref="C235:D236"/>
    <mergeCell ref="AC250:AC254"/>
    <mergeCell ref="AD250:AD254"/>
    <mergeCell ref="AE245:AE249"/>
    <mergeCell ref="B245:B249"/>
    <mergeCell ref="C245:D249"/>
    <mergeCell ref="E245:E249"/>
    <mergeCell ref="H235:J235"/>
    <mergeCell ref="O235:T235"/>
    <mergeCell ref="V235:W235"/>
    <mergeCell ref="AC233:AC234"/>
    <mergeCell ref="H254:K254"/>
    <mergeCell ref="AD240:AD241"/>
    <mergeCell ref="AE240:AE241"/>
    <mergeCell ref="C250:D254"/>
    <mergeCell ref="E242:E244"/>
    <mergeCell ref="F242:F244"/>
    <mergeCell ref="F250:F254"/>
    <mergeCell ref="AC242:AC244"/>
    <mergeCell ref="E235:E236"/>
    <mergeCell ref="Z235:AA235"/>
    <mergeCell ref="Z240:AA240"/>
    <mergeCell ref="F245:F249"/>
    <mergeCell ref="AB240:AB241"/>
    <mergeCell ref="AC240:AC241"/>
    <mergeCell ref="AG219:AH220"/>
    <mergeCell ref="AI219:AJ220"/>
    <mergeCell ref="AI217:AJ218"/>
    <mergeCell ref="Z216:AA216"/>
    <mergeCell ref="AE265:AE269"/>
    <mergeCell ref="AF265:AF269"/>
    <mergeCell ref="AC227:AC228"/>
    <mergeCell ref="AI221:AJ222"/>
    <mergeCell ref="AI231:AJ232"/>
    <mergeCell ref="AD229:AD230"/>
    <mergeCell ref="AE229:AE230"/>
    <mergeCell ref="AD255:AD258"/>
    <mergeCell ref="AE255:AE258"/>
    <mergeCell ref="AD223:AD224"/>
    <mergeCell ref="AG221:AH222"/>
    <mergeCell ref="AF221:AF222"/>
    <mergeCell ref="AD227:AD228"/>
    <mergeCell ref="AI255:AJ258"/>
    <mergeCell ref="AI245:AJ249"/>
    <mergeCell ref="AE233:AE234"/>
    <mergeCell ref="AC231:AC232"/>
    <mergeCell ref="AE231:AE232"/>
    <mergeCell ref="AC265:AC269"/>
    <mergeCell ref="AG245:AH249"/>
    <mergeCell ref="AE242:AE244"/>
    <mergeCell ref="AF240:AF241"/>
    <mergeCell ref="AC255:AC258"/>
    <mergeCell ref="Z266:AA266"/>
    <mergeCell ref="AG250:AH254"/>
    <mergeCell ref="AD242:AD244"/>
    <mergeCell ref="AE225:AE226"/>
    <mergeCell ref="AG229:AH230"/>
    <mergeCell ref="AI229:AJ230"/>
    <mergeCell ref="AD217:AD218"/>
    <mergeCell ref="AF219:AF220"/>
    <mergeCell ref="AF242:AF244"/>
    <mergeCell ref="AF235:AF236"/>
    <mergeCell ref="AG235:AH236"/>
    <mergeCell ref="Z236:AA236"/>
    <mergeCell ref="Z247:AA247"/>
    <mergeCell ref="AE217:AE218"/>
    <mergeCell ref="AC217:AC218"/>
    <mergeCell ref="AB225:AB226"/>
    <mergeCell ref="Z253:AA253"/>
    <mergeCell ref="C219:D220"/>
    <mergeCell ref="L222:M222"/>
    <mergeCell ref="AD233:AD234"/>
    <mergeCell ref="AC235:AC236"/>
    <mergeCell ref="AC245:AC249"/>
    <mergeCell ref="AF231:AF232"/>
    <mergeCell ref="AE223:AE224"/>
    <mergeCell ref="AE227:AE228"/>
    <mergeCell ref="AF227:AF228"/>
    <mergeCell ref="AG239:AH239"/>
    <mergeCell ref="AI235:AJ236"/>
    <mergeCell ref="AB231:AB232"/>
    <mergeCell ref="AF229:AF230"/>
    <mergeCell ref="C223:D224"/>
    <mergeCell ref="AI233:AJ234"/>
    <mergeCell ref="H231:J231"/>
    <mergeCell ref="O231:T231"/>
    <mergeCell ref="AI225:AJ226"/>
    <mergeCell ref="AC206:AC207"/>
    <mergeCell ref="F206:F207"/>
    <mergeCell ref="H220:K220"/>
    <mergeCell ref="Z233:AA233"/>
    <mergeCell ref="AD231:AD232"/>
    <mergeCell ref="Z222:AA222"/>
    <mergeCell ref="Y209:Y211"/>
    <mergeCell ref="C215:D216"/>
    <mergeCell ref="Z214:AA214"/>
    <mergeCell ref="L211:M212"/>
    <mergeCell ref="F219:F220"/>
    <mergeCell ref="AD215:AD216"/>
    <mergeCell ref="AF233:AF234"/>
    <mergeCell ref="AG217:AH218"/>
    <mergeCell ref="AB217:AB218"/>
    <mergeCell ref="AC229:AC230"/>
    <mergeCell ref="AE221:AE222"/>
    <mergeCell ref="H209:K210"/>
    <mergeCell ref="Z215:AA215"/>
    <mergeCell ref="AG199:AH201"/>
    <mergeCell ref="AG191:AH192"/>
    <mergeCell ref="B225:B226"/>
    <mergeCell ref="C225:D226"/>
    <mergeCell ref="Z206:AA206"/>
    <mergeCell ref="L209:M210"/>
    <mergeCell ref="H227:J227"/>
    <mergeCell ref="B221:B222"/>
    <mergeCell ref="C221:D222"/>
    <mergeCell ref="E221:E222"/>
    <mergeCell ref="B219:B220"/>
    <mergeCell ref="E217:E218"/>
    <mergeCell ref="C208:D214"/>
    <mergeCell ref="AB199:AB201"/>
    <mergeCell ref="H200:K201"/>
    <mergeCell ref="F204:F205"/>
    <mergeCell ref="H205:K205"/>
    <mergeCell ref="L205:M205"/>
    <mergeCell ref="O204:T205"/>
    <mergeCell ref="E223:E224"/>
    <mergeCell ref="B215:B216"/>
    <mergeCell ref="B208:B213"/>
    <mergeCell ref="B204:B205"/>
    <mergeCell ref="B206:B207"/>
    <mergeCell ref="AG227:AH228"/>
    <mergeCell ref="AG215:AH216"/>
    <mergeCell ref="U199:U200"/>
    <mergeCell ref="V199:W200"/>
    <mergeCell ref="AC215:AC216"/>
    <mergeCell ref="AB221:AB222"/>
    <mergeCell ref="AB206:AB207"/>
    <mergeCell ref="V219:W220"/>
    <mergeCell ref="AI185:AJ185"/>
    <mergeCell ref="AG185:AH185"/>
    <mergeCell ref="AI188:AJ190"/>
    <mergeCell ref="AB191:AB192"/>
    <mergeCell ref="AG193:AH194"/>
    <mergeCell ref="Z197:AA197"/>
    <mergeCell ref="AC197:AC198"/>
    <mergeCell ref="AC186:AC187"/>
    <mergeCell ref="AF186:AF187"/>
    <mergeCell ref="AD186:AD187"/>
    <mergeCell ref="AE186:AE187"/>
    <mergeCell ref="Z192:AA192"/>
    <mergeCell ref="AI197:AJ198"/>
    <mergeCell ref="AB208:AB214"/>
    <mergeCell ref="AB204:AB205"/>
    <mergeCell ref="Z202:AA202"/>
    <mergeCell ref="Z199:AA199"/>
    <mergeCell ref="AF204:AF205"/>
    <mergeCell ref="AE202:AE203"/>
    <mergeCell ref="AF202:AF203"/>
    <mergeCell ref="AG186:AH187"/>
    <mergeCell ref="AI193:AJ194"/>
    <mergeCell ref="AI199:AJ201"/>
    <mergeCell ref="AG204:AH205"/>
    <mergeCell ref="AC204:AC205"/>
    <mergeCell ref="AF199:AF201"/>
    <mergeCell ref="AD199:AD201"/>
    <mergeCell ref="Z204:AA204"/>
    <mergeCell ref="Z208:AA208"/>
    <mergeCell ref="AC188:AC190"/>
    <mergeCell ref="Z188:AA188"/>
    <mergeCell ref="AG223:AH224"/>
    <mergeCell ref="AB227:AB228"/>
    <mergeCell ref="AD204:AD205"/>
    <mergeCell ref="AB219:AB220"/>
    <mergeCell ref="AB215:AB216"/>
    <mergeCell ref="AG197:AH198"/>
    <mergeCell ref="AI215:AJ216"/>
    <mergeCell ref="AD206:AD207"/>
    <mergeCell ref="AE206:AE207"/>
    <mergeCell ref="AG206:AH207"/>
    <mergeCell ref="Z200:AA200"/>
    <mergeCell ref="Z207:AA207"/>
    <mergeCell ref="AC223:AC224"/>
    <mergeCell ref="AG233:AH234"/>
    <mergeCell ref="AI191:AJ192"/>
    <mergeCell ref="AI259:AJ260"/>
    <mergeCell ref="Z201:AA201"/>
    <mergeCell ref="AD219:AD220"/>
    <mergeCell ref="AE219:AE220"/>
    <mergeCell ref="Z217:AA217"/>
    <mergeCell ref="AF217:AF218"/>
    <mergeCell ref="AE215:AE216"/>
    <mergeCell ref="AF215:AF216"/>
    <mergeCell ref="AB259:AB260"/>
    <mergeCell ref="AC259:AC260"/>
    <mergeCell ref="AD259:AD260"/>
    <mergeCell ref="AE259:AE260"/>
    <mergeCell ref="AF259:AF260"/>
    <mergeCell ref="AG259:AH260"/>
    <mergeCell ref="AG202:AH203"/>
    <mergeCell ref="AC202:AC203"/>
    <mergeCell ref="AD202:AD203"/>
    <mergeCell ref="AI227:AJ228"/>
    <mergeCell ref="AG225:AH226"/>
    <mergeCell ref="AC219:AC220"/>
    <mergeCell ref="AI223:AJ224"/>
    <mergeCell ref="AF223:AF224"/>
    <mergeCell ref="AF250:AF254"/>
    <mergeCell ref="AI204:AJ205"/>
    <mergeCell ref="AI202:AJ203"/>
    <mergeCell ref="Z223:AA223"/>
    <mergeCell ref="Z225:AA225"/>
    <mergeCell ref="AG231:AH232"/>
    <mergeCell ref="Z203:AA203"/>
    <mergeCell ref="Z205:AA205"/>
    <mergeCell ref="AD208:AD214"/>
    <mergeCell ref="F59:F64"/>
    <mergeCell ref="F113:F115"/>
    <mergeCell ref="Z198:AA198"/>
    <mergeCell ref="H198:K198"/>
    <mergeCell ref="L198:M198"/>
    <mergeCell ref="O197:T198"/>
    <mergeCell ref="U197:U198"/>
    <mergeCell ref="H234:J234"/>
    <mergeCell ref="O234:T234"/>
    <mergeCell ref="V234:W234"/>
    <mergeCell ref="V250:W254"/>
    <mergeCell ref="Z248:AA248"/>
    <mergeCell ref="H222:K222"/>
    <mergeCell ref="H223:J224"/>
    <mergeCell ref="H225:J225"/>
    <mergeCell ref="Z228:AA228"/>
    <mergeCell ref="Z230:AA230"/>
    <mergeCell ref="N240:N241"/>
    <mergeCell ref="B217:B218"/>
    <mergeCell ref="F104:F112"/>
    <mergeCell ref="C104:D112"/>
    <mergeCell ref="Z139:AA139"/>
    <mergeCell ref="O119:T121"/>
    <mergeCell ref="Y121:Y122"/>
    <mergeCell ref="H116:K119"/>
    <mergeCell ref="H104:K112"/>
    <mergeCell ref="L104:M112"/>
    <mergeCell ref="H113:J115"/>
    <mergeCell ref="L113:L115"/>
    <mergeCell ref="U146:U148"/>
    <mergeCell ref="F197:F198"/>
    <mergeCell ref="E164:E168"/>
    <mergeCell ref="B113:B115"/>
    <mergeCell ref="X185:AA185"/>
    <mergeCell ref="E215:E216"/>
    <mergeCell ref="V208:W209"/>
    <mergeCell ref="C217:D218"/>
    <mergeCell ref="E202:E203"/>
    <mergeCell ref="C204:D205"/>
    <mergeCell ref="E204:E205"/>
    <mergeCell ref="Z218:AA218"/>
    <mergeCell ref="O221:T222"/>
    <mergeCell ref="Z219:AA219"/>
    <mergeCell ref="C231:D232"/>
    <mergeCell ref="E231:E232"/>
    <mergeCell ref="F231:F232"/>
    <mergeCell ref="O223:T223"/>
    <mergeCell ref="O202:T203"/>
    <mergeCell ref="U202:U203"/>
    <mergeCell ref="H208:I208"/>
    <mergeCell ref="C197:D198"/>
    <mergeCell ref="N200:N201"/>
    <mergeCell ref="O208:T209"/>
    <mergeCell ref="H203:K203"/>
    <mergeCell ref="Z150:AA150"/>
    <mergeCell ref="Z162:AA162"/>
    <mergeCell ref="E177:E184"/>
    <mergeCell ref="Z182:AA182"/>
    <mergeCell ref="U159:U160"/>
    <mergeCell ref="E113:E115"/>
    <mergeCell ref="C113:D115"/>
    <mergeCell ref="E199:E201"/>
    <mergeCell ref="N160:N161"/>
    <mergeCell ref="H207:K207"/>
    <mergeCell ref="L207:M207"/>
    <mergeCell ref="U208:U209"/>
    <mergeCell ref="N209:N210"/>
    <mergeCell ref="H206:J206"/>
    <mergeCell ref="E206:E207"/>
    <mergeCell ref="L200:M201"/>
    <mergeCell ref="O199:T200"/>
    <mergeCell ref="F199:F201"/>
    <mergeCell ref="C202:D203"/>
    <mergeCell ref="V202:W203"/>
    <mergeCell ref="H194:K194"/>
    <mergeCell ref="E193:E194"/>
    <mergeCell ref="Z183:AA183"/>
    <mergeCell ref="L174:M176"/>
    <mergeCell ref="C71:D71"/>
    <mergeCell ref="H71:I71"/>
    <mergeCell ref="Z71:AA71"/>
    <mergeCell ref="H178:K180"/>
    <mergeCell ref="Z97:AA97"/>
    <mergeCell ref="Z98:AA98"/>
    <mergeCell ref="Z114:AA114"/>
    <mergeCell ref="L91:M91"/>
    <mergeCell ref="H101:J101"/>
    <mergeCell ref="Z141:AA141"/>
    <mergeCell ref="Z144:AA144"/>
    <mergeCell ref="Y164:Y166"/>
    <mergeCell ref="Z164:AA166"/>
    <mergeCell ref="Z105:AA105"/>
    <mergeCell ref="H189:K189"/>
    <mergeCell ref="L144:M144"/>
    <mergeCell ref="O146:T148"/>
    <mergeCell ref="V127:W129"/>
    <mergeCell ref="X127:X131"/>
    <mergeCell ref="H133:K135"/>
    <mergeCell ref="N133:N135"/>
    <mergeCell ref="U127:U129"/>
    <mergeCell ref="V169:W172"/>
    <mergeCell ref="N174:N176"/>
    <mergeCell ref="E78:E87"/>
    <mergeCell ref="C124:D126"/>
    <mergeCell ref="E124:E126"/>
    <mergeCell ref="O135:T135"/>
    <mergeCell ref="O133:T134"/>
    <mergeCell ref="N141:N143"/>
    <mergeCell ref="N131:N132"/>
    <mergeCell ref="B277:X277"/>
    <mergeCell ref="Z171:AA171"/>
    <mergeCell ref="Z224:AA224"/>
    <mergeCell ref="Z226:AA226"/>
    <mergeCell ref="B237:B238"/>
    <mergeCell ref="E237:E238"/>
    <mergeCell ref="F237:F238"/>
    <mergeCell ref="C237:D238"/>
    <mergeCell ref="H237:J238"/>
    <mergeCell ref="L237:L238"/>
    <mergeCell ref="N237:N238"/>
    <mergeCell ref="O237:T238"/>
    <mergeCell ref="U237:U238"/>
    <mergeCell ref="V237:W238"/>
    <mergeCell ref="Z238:AA238"/>
    <mergeCell ref="B259:B260"/>
    <mergeCell ref="C259:D260"/>
    <mergeCell ref="B265:B269"/>
    <mergeCell ref="F235:F236"/>
    <mergeCell ref="O225:T225"/>
    <mergeCell ref="Z177:AA179"/>
    <mergeCell ref="L194:M194"/>
    <mergeCell ref="F193:F194"/>
    <mergeCell ref="L192:M192"/>
    <mergeCell ref="V231:W231"/>
    <mergeCell ref="F240:F241"/>
    <mergeCell ref="H240:J241"/>
    <mergeCell ref="L240:L241"/>
    <mergeCell ref="Z241:AA241"/>
    <mergeCell ref="Z231:AA231"/>
    <mergeCell ref="E208:E213"/>
    <mergeCell ref="Z194:AA194"/>
    <mergeCell ref="AE277:AJ277"/>
    <mergeCell ref="AI71:AJ71"/>
    <mergeCell ref="AG240:AH241"/>
    <mergeCell ref="AI240:AJ241"/>
    <mergeCell ref="AB242:AB244"/>
    <mergeCell ref="F215:F216"/>
    <mergeCell ref="E219:E220"/>
    <mergeCell ref="H229:J229"/>
    <mergeCell ref="O229:T229"/>
    <mergeCell ref="Z63:AA63"/>
    <mergeCell ref="Z69:AA69"/>
    <mergeCell ref="AG133:AH139"/>
    <mergeCell ref="AG208:AH214"/>
    <mergeCell ref="AF208:AF214"/>
    <mergeCell ref="AB237:AB238"/>
    <mergeCell ref="AC237:AC238"/>
    <mergeCell ref="AD237:AD238"/>
    <mergeCell ref="AE237:AE238"/>
    <mergeCell ref="AF237:AF238"/>
    <mergeCell ref="AG237:AH238"/>
    <mergeCell ref="AI237:AJ238"/>
    <mergeCell ref="AE208:AE214"/>
    <mergeCell ref="AD133:AD139"/>
    <mergeCell ref="AG177:AH184"/>
    <mergeCell ref="AI177:AJ184"/>
    <mergeCell ref="AB233:AB234"/>
    <mergeCell ref="AI206:AJ207"/>
    <mergeCell ref="Z232:AA232"/>
    <mergeCell ref="AB235:AB236"/>
    <mergeCell ref="N211:N212"/>
    <mergeCell ref="AC208:AC214"/>
    <mergeCell ref="AI186:AJ187"/>
    <mergeCell ref="AI208:AJ213"/>
    <mergeCell ref="AI195:AJ196"/>
    <mergeCell ref="Z220:AA220"/>
    <mergeCell ref="O215:T215"/>
    <mergeCell ref="V204:W205"/>
    <mergeCell ref="B223:B224"/>
    <mergeCell ref="C229:D230"/>
    <mergeCell ref="C206:D207"/>
    <mergeCell ref="B240:B241"/>
    <mergeCell ref="C240:D241"/>
    <mergeCell ref="E240:E241"/>
    <mergeCell ref="E229:E230"/>
    <mergeCell ref="F229:F230"/>
    <mergeCell ref="V223:W223"/>
    <mergeCell ref="O227:T227"/>
    <mergeCell ref="V227:W227"/>
    <mergeCell ref="V215:W215"/>
    <mergeCell ref="V225:W225"/>
    <mergeCell ref="O217:T217"/>
    <mergeCell ref="F217:F218"/>
    <mergeCell ref="F202:F203"/>
    <mergeCell ref="L203:M203"/>
    <mergeCell ref="H211:K212"/>
  </mergeCells>
  <phoneticPr fontId="0" type="noConversion"/>
  <pageMargins left="0.39370078740157483" right="0.19685039370078741" top="0.98425196850393704" bottom="0.19685039370078741" header="0.39370078740157483" footer="0.39370078740157483"/>
  <pageSetup paperSize="9" scale="60" fitToHeight="0" orientation="landscape" r:id="rId1"/>
  <headerFooter alignWithMargins="0">
    <oddHeader>&amp;L&amp;C&amp;R</oddHeader>
    <oddFooter>&amp;L&amp;C&amp;R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
  <sheetViews>
    <sheetView showGridLines="0" workbookViewId="0">
      <selection activeCell="B1" sqref="B1:J18"/>
    </sheetView>
  </sheetViews>
  <sheetFormatPr defaultRowHeight="12.75" x14ac:dyDescent="0.2"/>
  <cols>
    <col min="1" max="1" width="20.85546875" customWidth="1"/>
    <col min="2" max="2" width="42" customWidth="1"/>
    <col min="3" max="3" width="1.7109375" customWidth="1"/>
    <col min="4" max="4" width="34.28515625" customWidth="1"/>
    <col min="5" max="5" width="4.140625" customWidth="1"/>
    <col min="6" max="6" width="43.140625" customWidth="1"/>
    <col min="7" max="7" width="1.7109375" customWidth="1"/>
    <col min="8" max="8" width="0" hidden="1" customWidth="1"/>
    <col min="9" max="9" width="19" customWidth="1"/>
    <col min="10" max="10" width="0.140625" customWidth="1"/>
    <col min="11" max="11" width="48.140625" customWidth="1"/>
  </cols>
  <sheetData>
    <row r="1" spans="2:10" ht="22.15" customHeight="1" x14ac:dyDescent="0.2"/>
    <row r="2" spans="2:10" ht="0.6" customHeight="1" x14ac:dyDescent="0.2">
      <c r="F2" s="1267"/>
    </row>
    <row r="3" spans="2:10" ht="12.6" customHeight="1" x14ac:dyDescent="0.2">
      <c r="B3" s="17"/>
      <c r="F3" s="663"/>
    </row>
    <row r="4" spans="2:10" ht="1.9" customHeight="1" x14ac:dyDescent="0.2"/>
    <row r="5" spans="2:10" ht="0.6" customHeight="1" x14ac:dyDescent="0.2">
      <c r="B5" s="1266"/>
      <c r="D5" s="1266"/>
    </row>
    <row r="6" spans="2:10" ht="11.45" customHeight="1" x14ac:dyDescent="0.2">
      <c r="B6" s="663"/>
      <c r="D6" s="663"/>
      <c r="F6" s="18"/>
    </row>
    <row r="7" spans="2:10" ht="0.6" customHeight="1" x14ac:dyDescent="0.2">
      <c r="B7" s="663"/>
    </row>
    <row r="8" spans="2:10" ht="7.5" customHeight="1" x14ac:dyDescent="0.2"/>
    <row r="9" spans="2:10" ht="0.6" customHeight="1" x14ac:dyDescent="0.2">
      <c r="F9" s="1267"/>
      <c r="I9" s="1267"/>
    </row>
    <row r="10" spans="2:10" ht="12.6" customHeight="1" x14ac:dyDescent="0.2">
      <c r="B10" s="17"/>
      <c r="F10" s="663"/>
      <c r="I10" s="663"/>
    </row>
    <row r="11" spans="2:10" ht="0.6" customHeight="1" x14ac:dyDescent="0.2">
      <c r="F11" s="663"/>
    </row>
    <row r="12" spans="2:10" ht="1.5" customHeight="1" x14ac:dyDescent="0.2"/>
    <row r="13" spans="2:10" ht="0.6" customHeight="1" x14ac:dyDescent="0.2">
      <c r="H13" s="1266"/>
      <c r="I13" s="661"/>
      <c r="J13" s="661"/>
    </row>
    <row r="14" spans="2:10" ht="11.45" customHeight="1" x14ac:dyDescent="0.2">
      <c r="B14" s="1266"/>
      <c r="D14" s="18"/>
      <c r="F14" s="1266"/>
      <c r="H14" s="663"/>
      <c r="I14" s="663"/>
      <c r="J14" s="663"/>
    </row>
    <row r="15" spans="2:10" ht="0.6" customHeight="1" x14ac:dyDescent="0.2">
      <c r="B15" s="663"/>
      <c r="F15" s="663"/>
    </row>
  </sheetData>
  <mergeCells count="8">
    <mergeCell ref="H13:J14"/>
    <mergeCell ref="B14:B15"/>
    <mergeCell ref="F14:F15"/>
    <mergeCell ref="F2:F3"/>
    <mergeCell ref="B5:B7"/>
    <mergeCell ref="D5:D6"/>
    <mergeCell ref="F9:F11"/>
    <mergeCell ref="I9:I10"/>
  </mergeCells>
  <phoneticPr fontId="0" type="noConversion"/>
  <pageMargins left="0.39370078740157483" right="0.39370078740157483" top="0.39370078740157483" bottom="0.39370078740157483" header="0.39370078740157483" footer="0.39370078740157483"/>
  <pageSetup paperSize="8" orientation="landscape" r:id="rId1"/>
  <headerFooter alignWithMargins="0">
    <oddHeader>&amp;L&amp;C&amp;R</oddHeader>
    <oddFooter>&amp;L&amp;C&amp;R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2014-03-11T09:07:09Z</cp:lastPrinted>
  <dcterms:created xsi:type="dcterms:W3CDTF">2014-02-13T03:11:56Z</dcterms:created>
  <dcterms:modified xsi:type="dcterms:W3CDTF">2020-02-19T08:12:10Z</dcterms:modified>
</cp:coreProperties>
</file>