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<sst xmlns="http://schemas.openxmlformats.org/spreadsheetml/2006/main" count="94" uniqueCount="47">
  <si>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№ п/п</t>
  </si>
  <si>
    <t>Главные администраторы</t>
  </si>
  <si>
    <t>Р1. Своевременность представления уточненного фрагмента реестра расходных обязательств  (далее – РРО) главным администратором</t>
  </si>
  <si>
    <t>Администрация Северо-Енисейского района</t>
  </si>
  <si>
    <t>Финансовое управление администрации Северо-Енисейского района</t>
  </si>
  <si>
    <t>Отдел физической культуры, спорта и молодежной политики администрации Северо-Енисейского района</t>
  </si>
  <si>
    <t>Отдел культуры администрации Северо-Енисейского района</t>
  </si>
  <si>
    <t>Управление образования администрации Северо-Енисейского района</t>
  </si>
  <si>
    <t>Кол-во главных администраторов, участвующих в оценке показателя</t>
  </si>
  <si>
    <t>Кол-во главных администраторов, у которых оценка по показателю ниже 3 баллов</t>
  </si>
  <si>
    <t>Кол-во показателей, средняя оценка по которым по всем главным администраторам ниже 3 баллов</t>
  </si>
  <si>
    <t>Суммарная оценка каче-ства финан-сового ме-неджмента (КФМ)</t>
  </si>
  <si>
    <t>Уровень ка-чества фи-нансового менеджмента (Q)</t>
  </si>
  <si>
    <t>Рейтинговая оценка глав-ного админи-стратора (R )</t>
  </si>
  <si>
    <t>Максимальная оценка, кото-рую может получить главный ад-министратор (MAX)</t>
  </si>
  <si>
    <t>-</t>
  </si>
  <si>
    <t>Северо-Енисейский районный Совет депутатов</t>
  </si>
  <si>
    <t>Комитет по управлению муниципальным имуществом адмнистрации Северо-Енисейского района</t>
  </si>
  <si>
    <t xml:space="preserve">Контрольно-счетная комиссия Северо-Енисейского района </t>
  </si>
  <si>
    <t>Кол-во баллов по всем главным администраторам 
по данному показателю</t>
  </si>
  <si>
    <t>Кол-во показателей, средняя оценка по которым 
по всем главным администраторам 5 баллов</t>
  </si>
  <si>
    <t>Отчет о результатах мониторинга качества финансового менеджмента за 2022 год</t>
  </si>
  <si>
    <t>Р2. Качество представленного главным администратором уточненного фрагмента РРО</t>
  </si>
  <si>
    <t xml:space="preserve">Р3. Своевременность разработки муниципальных правовых актов, договоров и соглашений, формирующих расходные обязательства Северо-Енисейского района </t>
  </si>
  <si>
    <t>Р4. Качество кассового планирования расходов бюджета Северо-Енисейского района главными администраторами</t>
  </si>
  <si>
    <t>P5. Исполнение прогноза поступления доходов бюджета Северо-Енисейского района (за исключением безвозмездных поступлений) по итогам отчетного финансового года по главному администратору доходов бюджета Северо-Енисейского района</t>
  </si>
  <si>
    <t xml:space="preserve">Р7. Взаимодействие с Государственной информационной системой о государ-ственных и муниципальных платежах (далее – ГИС ГМП)
</t>
  </si>
  <si>
    <t>P6.      Объем невыясненных поступлений, зачисленных в бюджет Северо-Енисейского района и не уточненных главным администратором доходов бюджета Северо-Енисейского района и подведомственными ему учреждениями по состоянию на 31 декабря отчетного финансового года</t>
  </si>
  <si>
    <t>Р8.        Доля произведенных расходов главного администратора за счет средств бюджета Северо-Енисейского района (без учета межбюджетных трансфертов, имеющих целевое назначение)</t>
  </si>
  <si>
    <t xml:space="preserve">Р9. Оценка качества планирования бюджетных ассигнований </t>
  </si>
  <si>
    <t xml:space="preserve">P10. Соблюдение сроков представления главным администратором фрагмента РРО, уточненного с учетом фактического исполнения расходных обязательств Северо-Енисейского района в отчетном финансовом году 
</t>
  </si>
  <si>
    <t xml:space="preserve">P11. Управление главным администратором и подведомственными ему учре-ждениями просроченной дебиторской задолженностью
</t>
  </si>
  <si>
    <t xml:space="preserve">P12. Наличие у главного администратора и подведомственных ему учрежде-ний просроченной кредиторской задолженности </t>
  </si>
  <si>
    <t>Р13. Соблюдение сроков представления главным администратором годовой бюджетной отчетности</t>
  </si>
  <si>
    <t xml:space="preserve">Р14. Проведение мониторинга качества финансового менеджмента в отноше-нии подведомственных главным администраторам  получателей бюджетных средств, администраторов доходов бюджета Северо-Енисейского района, администраторов источников финансирования дефицита бюджета Северо-Енисейского района (далее – администраторы средств  бюджета Северо-Енисейского района), наличие и публикация рейтинга результатов их деятельности в информационно-коммуникационной сети Интернет, и (или) наличие отчета о результатах проведенного мониторинга качества финансового менеджмента (далее – отчет) </t>
  </si>
  <si>
    <t>Р15. Доля контрольных мероприятий, проведенных органами внешнего и внутреннего муниципального финансового контроля в отчетном финансовом году, в ходе которых выявлены бюджетные нарушения</t>
  </si>
  <si>
    <t xml:space="preserve">Р16. Доля устраненных главным администратором нарушений и (или) недо-статков, выявленных при проведении внутреннего финансового аудита в отчетном финансовом году
</t>
  </si>
  <si>
    <t>Р17. Своевременность утверждения главным администратором муниципаль-ных заданий на оказание муниципальных услуг (выполнение работ) подведомственным ему учреждениям на текущий финансовый год и плановый период в срок, установленный Порядком и условиями формирования и финансового обеспечения выполнения муниципального задания в отношении муниципальных учреждений Северо-Енисейского района, утвержденного постановлением администрации Северо-Енисейского района от 14.10.2015 № 624-п</t>
  </si>
  <si>
    <t>Р18. Своевременность утверждения главным администратором планов финансово-хозяйственной деятельности подведомственных ему муниципальных бюджетных учреждений на текущий  финансовый год и плановый период в срок, установленный  Порядком составления и утверждения плана финансово-хозяйственной деятельности муниципальных учреждений Северо-Енисейского района, утвержденного постановлением администрации Северо-Енисейского района от 06.05.2011 № 215-п</t>
  </si>
  <si>
    <t>Р19. Размещение в полном объеме подведомственными главному администратору учреждениями на официальном сайте в информационно-коммуникационной сети Интернет www.bus.gov.ru (далее – официальный сайт) информации, предусмотренной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</t>
  </si>
  <si>
    <t>Р20.      Доля остатков средств субсидий на цели, не связанные с финансовым обеспечением выполнения муниципального задания на оказание муниципаль-ных услуг (выполнение работ) (далее – иные цели) и субсидий на осуществле-ние капитальных вложений объекты капитального строительства муниципальной собственности или приобретение объектов недвижимого имущества в муниципальную собственность (далее – субсидии на капитальные вложения), предоставляемых муниципальным бюджетным и автономным учреждениям, подведомственным главному администратору, к общему объему бюджетных ассигнований на предоставление субсидий на иные цели и субсидий на капитальные вложения</t>
  </si>
  <si>
    <t>Р21. Оценка использования бюджетных средств подведомственными главному администратору учреждениями на выполнение муниципального задания</t>
  </si>
  <si>
    <t>Р22. Доля отклонений фактических значений показателей муниципальных за-даний на оказание услуг (выполнение работ) в отчетном финансовом году от плановых значений</t>
  </si>
  <si>
    <t>Р23. Наличие и размещение на официальном сайте главного администратора и (или) на официальном сайте Северо-Енисейского района в информационно-коммуникационной сети «Интернет» www.admse.ru. утвержденного перечня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 на оказание услуг (выполнение работ)</t>
  </si>
  <si>
    <t>Р24. Доля недостач и хищений материальных ценностей</t>
  </si>
  <si>
    <t>Р25. Доля поставленных на учет главным администратором бюджетных обязательств на закупку товаров, работ и услуг для обеспечения муниципальных нужд в отчетном финансовом году к совокупному годовому объему закупок</t>
  </si>
  <si>
    <t>Среднее значение оценки по каждому из показателей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</si>
</sst>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justify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1">
      <selection activeCell="B1" sqref="G1:N1"/>
    </sheetView>
  </sheetViews>
  <sheetFormatPr defaultColWidth="9.140625" defaultRowHeight="12.75"/>
  <cols>
    <col min="1" max="1" width="2.57421875" style="29" customWidth="1"/>
    <col min="2" max="2" width="29.00390625" style="0" customWidth="1"/>
    <col min="3" max="4" width="7.421875" style="0" customWidth="1"/>
    <col min="5" max="5" width="7.28125" style="0" customWidth="1"/>
    <col min="6" max="6" width="6.00390625" style="0" customWidth="1"/>
    <col min="7" max="7" width="8.28125" style="0" customWidth="1"/>
    <col min="9" max="9" width="7.7109375" style="0" customWidth="1"/>
    <col min="10" max="10" width="9.00390625" style="0" customWidth="1"/>
    <col min="11" max="11" width="7.8515625" style="0" customWidth="1"/>
    <col min="13" max="13" width="7.8515625" style="0" customWidth="1"/>
    <col min="15" max="15" width="8.28125" style="0" customWidth="1"/>
    <col min="17" max="17" width="7.28125" style="0" customWidth="1"/>
    <col min="18" max="18" width="6.8515625" style="0" customWidth="1"/>
    <col min="23" max="23" width="7.421875" style="0" customWidth="1"/>
    <col min="24" max="24" width="7.28125" style="0" customWidth="1"/>
    <col min="26" max="26" width="8.140625" style="0" customWidth="1"/>
    <col min="27" max="27" width="6.7109375" style="0" customWidth="1"/>
    <col min="28" max="28" width="7.00390625" style="0" customWidth="1"/>
    <col min="29" max="29" width="7.7109375" style="0" customWidth="1"/>
    <col min="30" max="30" width="7.8515625" style="22" customWidth="1"/>
    <col min="31" max="31" width="8.140625" style="0" customWidth="1"/>
  </cols>
  <sheetData>
    <row r="1" spans="2:12" ht="16.5"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31" ht="409.5" customHeight="1">
      <c r="A3" s="3" t="s">
        <v>0</v>
      </c>
      <c r="B3" s="4" t="s">
        <v>1</v>
      </c>
      <c r="C3" s="5" t="s">
        <v>2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27</v>
      </c>
      <c r="I3" s="5" t="s">
        <v>26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5" t="s">
        <v>38</v>
      </c>
      <c r="U3" s="5" t="s">
        <v>39</v>
      </c>
      <c r="V3" s="5" t="s">
        <v>40</v>
      </c>
      <c r="W3" s="5" t="s">
        <v>41</v>
      </c>
      <c r="X3" s="5" t="s">
        <v>42</v>
      </c>
      <c r="Y3" s="5" t="s">
        <v>43</v>
      </c>
      <c r="Z3" s="5" t="s">
        <v>44</v>
      </c>
      <c r="AA3" s="5" t="s">
        <v>45</v>
      </c>
      <c r="AB3" s="24" t="s">
        <v>11</v>
      </c>
      <c r="AC3" s="24" t="s">
        <v>12</v>
      </c>
      <c r="AD3" s="25" t="s">
        <v>13</v>
      </c>
      <c r="AE3" s="24" t="s">
        <v>14</v>
      </c>
    </row>
    <row r="4" spans="1:31" ht="15">
      <c r="A4" s="27"/>
      <c r="B4" s="8">
        <v>1</v>
      </c>
      <c r="C4" s="2">
        <v>2</v>
      </c>
      <c r="D4" s="8">
        <v>3</v>
      </c>
      <c r="E4" s="2">
        <v>4</v>
      </c>
      <c r="F4" s="8">
        <v>5</v>
      </c>
      <c r="G4" s="2">
        <v>6</v>
      </c>
      <c r="H4" s="8">
        <v>7</v>
      </c>
      <c r="I4" s="2">
        <v>8</v>
      </c>
      <c r="J4" s="8">
        <v>9</v>
      </c>
      <c r="K4" s="2">
        <v>10</v>
      </c>
      <c r="L4" s="8">
        <v>11</v>
      </c>
      <c r="M4" s="2">
        <v>12</v>
      </c>
      <c r="N4" s="8">
        <v>13</v>
      </c>
      <c r="O4" s="2">
        <v>14</v>
      </c>
      <c r="P4" s="8">
        <v>15</v>
      </c>
      <c r="Q4" s="2">
        <v>16</v>
      </c>
      <c r="R4" s="8">
        <v>17</v>
      </c>
      <c r="S4" s="2">
        <v>18</v>
      </c>
      <c r="T4" s="8">
        <v>19</v>
      </c>
      <c r="U4" s="2">
        <v>20</v>
      </c>
      <c r="V4" s="8">
        <v>21</v>
      </c>
      <c r="W4" s="2">
        <v>22</v>
      </c>
      <c r="X4" s="8">
        <v>23</v>
      </c>
      <c r="Y4" s="2">
        <v>24</v>
      </c>
      <c r="Z4" s="8">
        <v>25</v>
      </c>
      <c r="AA4" s="2">
        <v>26</v>
      </c>
      <c r="AB4" s="8">
        <v>27</v>
      </c>
      <c r="AC4" s="2">
        <v>28</v>
      </c>
      <c r="AD4" s="26">
        <v>29</v>
      </c>
      <c r="AE4" s="2">
        <v>30</v>
      </c>
    </row>
    <row r="5" spans="1:31" ht="51">
      <c r="A5" s="27">
        <v>1</v>
      </c>
      <c r="B5" s="6" t="s">
        <v>5</v>
      </c>
      <c r="C5" s="11">
        <v>5</v>
      </c>
      <c r="D5" s="11">
        <v>5</v>
      </c>
      <c r="E5" s="11">
        <v>5</v>
      </c>
      <c r="F5" s="11">
        <v>0</v>
      </c>
      <c r="G5" s="11">
        <v>5</v>
      </c>
      <c r="H5" s="11">
        <v>5</v>
      </c>
      <c r="I5" s="11">
        <v>5</v>
      </c>
      <c r="J5" s="11">
        <v>5</v>
      </c>
      <c r="K5" s="11">
        <v>5</v>
      </c>
      <c r="L5" s="11">
        <v>5</v>
      </c>
      <c r="M5" s="11">
        <v>5</v>
      </c>
      <c r="N5" s="11">
        <v>5</v>
      </c>
      <c r="O5" s="11">
        <v>5</v>
      </c>
      <c r="P5" s="12">
        <v>5</v>
      </c>
      <c r="Q5" s="11">
        <v>5</v>
      </c>
      <c r="R5" s="11">
        <v>5</v>
      </c>
      <c r="S5" s="11">
        <v>5</v>
      </c>
      <c r="T5" s="11">
        <v>5</v>
      </c>
      <c r="U5" s="11">
        <v>5</v>
      </c>
      <c r="V5" s="11">
        <v>5</v>
      </c>
      <c r="W5" s="11">
        <v>5</v>
      </c>
      <c r="X5" s="11">
        <v>5</v>
      </c>
      <c r="Y5" s="11">
        <v>5</v>
      </c>
      <c r="Z5" s="11">
        <v>5</v>
      </c>
      <c r="AA5" s="11">
        <v>5</v>
      </c>
      <c r="AB5" s="11">
        <f aca="true" t="shared" si="0" ref="AB5:AB12">SUM(C5:AA5)</f>
        <v>120</v>
      </c>
      <c r="AC5" s="13">
        <f aca="true" t="shared" si="1" ref="AC5:AC12">AB5/AE5</f>
        <v>0.96</v>
      </c>
      <c r="AD5" s="13">
        <f>5*AC5</f>
        <v>4.8</v>
      </c>
      <c r="AE5" s="11">
        <v>125</v>
      </c>
    </row>
    <row r="6" spans="1:31" ht="25.5">
      <c r="A6" s="27">
        <v>2</v>
      </c>
      <c r="B6" s="6" t="s">
        <v>6</v>
      </c>
      <c r="C6" s="11">
        <v>5</v>
      </c>
      <c r="D6" s="11">
        <v>5</v>
      </c>
      <c r="E6" s="11">
        <v>5</v>
      </c>
      <c r="F6" s="11">
        <v>1</v>
      </c>
      <c r="G6" s="11">
        <v>5</v>
      </c>
      <c r="H6" s="11">
        <v>5</v>
      </c>
      <c r="I6" s="11">
        <v>5</v>
      </c>
      <c r="J6" s="11">
        <v>4</v>
      </c>
      <c r="K6" s="11">
        <v>5</v>
      </c>
      <c r="L6" s="11">
        <v>5</v>
      </c>
      <c r="M6" s="11">
        <v>5</v>
      </c>
      <c r="N6" s="11">
        <v>5</v>
      </c>
      <c r="O6" s="11">
        <v>5</v>
      </c>
      <c r="P6" s="12">
        <v>5</v>
      </c>
      <c r="Q6" s="11">
        <v>5</v>
      </c>
      <c r="R6" s="11">
        <v>5</v>
      </c>
      <c r="S6" s="11">
        <v>0</v>
      </c>
      <c r="T6" s="11">
        <v>5</v>
      </c>
      <c r="U6" s="11">
        <v>5</v>
      </c>
      <c r="V6" s="11">
        <v>5</v>
      </c>
      <c r="W6" s="11">
        <v>5</v>
      </c>
      <c r="X6" s="11">
        <v>5</v>
      </c>
      <c r="Y6" s="11">
        <v>5</v>
      </c>
      <c r="Z6" s="11">
        <v>5</v>
      </c>
      <c r="AA6" s="11">
        <v>1</v>
      </c>
      <c r="AB6" s="11">
        <f t="shared" si="0"/>
        <v>111</v>
      </c>
      <c r="AC6" s="13">
        <f t="shared" si="1"/>
        <v>0.888</v>
      </c>
      <c r="AD6" s="13">
        <v>4.45</v>
      </c>
      <c r="AE6" s="11">
        <v>125</v>
      </c>
    </row>
    <row r="7" spans="1:31" ht="38.25">
      <c r="A7" s="27">
        <v>3</v>
      </c>
      <c r="B7" s="6" t="s">
        <v>7</v>
      </c>
      <c r="C7" s="11">
        <v>5</v>
      </c>
      <c r="D7" s="11">
        <v>5</v>
      </c>
      <c r="E7" s="11">
        <v>5</v>
      </c>
      <c r="F7" s="11">
        <v>0</v>
      </c>
      <c r="G7" s="11">
        <v>5</v>
      </c>
      <c r="H7" s="11">
        <v>5</v>
      </c>
      <c r="I7" s="12" t="s">
        <v>15</v>
      </c>
      <c r="J7" s="11">
        <v>4</v>
      </c>
      <c r="K7" s="11">
        <v>5</v>
      </c>
      <c r="L7" s="11">
        <v>5</v>
      </c>
      <c r="M7" s="11">
        <v>5</v>
      </c>
      <c r="N7" s="11">
        <v>5</v>
      </c>
      <c r="O7" s="11">
        <v>5</v>
      </c>
      <c r="P7" s="12" t="s">
        <v>15</v>
      </c>
      <c r="Q7" s="11">
        <v>1</v>
      </c>
      <c r="R7" s="12">
        <v>0</v>
      </c>
      <c r="S7" s="11">
        <v>0</v>
      </c>
      <c r="T7" s="11">
        <v>5</v>
      </c>
      <c r="U7" s="11">
        <v>5</v>
      </c>
      <c r="V7" s="11">
        <v>5</v>
      </c>
      <c r="W7" s="11">
        <v>5</v>
      </c>
      <c r="X7" s="11">
        <v>5</v>
      </c>
      <c r="Y7" s="11">
        <v>5</v>
      </c>
      <c r="Z7" s="11">
        <v>5</v>
      </c>
      <c r="AA7" s="11">
        <v>1</v>
      </c>
      <c r="AB7" s="11">
        <f t="shared" si="0"/>
        <v>91</v>
      </c>
      <c r="AC7" s="13">
        <f>AB7/AE7</f>
        <v>0.7913043478260869</v>
      </c>
      <c r="AD7" s="13">
        <v>3.95</v>
      </c>
      <c r="AE7" s="19">
        <v>115</v>
      </c>
    </row>
    <row r="8" spans="1:31" ht="27.75" customHeight="1">
      <c r="A8" s="28">
        <v>4</v>
      </c>
      <c r="B8" s="6" t="s">
        <v>3</v>
      </c>
      <c r="C8" s="11">
        <v>3</v>
      </c>
      <c r="D8" s="11">
        <v>5</v>
      </c>
      <c r="E8" s="11">
        <v>5</v>
      </c>
      <c r="F8" s="11">
        <v>0</v>
      </c>
      <c r="G8" s="11">
        <v>5</v>
      </c>
      <c r="H8" s="11">
        <v>5</v>
      </c>
      <c r="I8" s="11">
        <v>5</v>
      </c>
      <c r="J8" s="11">
        <v>4</v>
      </c>
      <c r="K8" s="11">
        <v>5</v>
      </c>
      <c r="L8" s="11">
        <v>5</v>
      </c>
      <c r="M8" s="11">
        <v>5</v>
      </c>
      <c r="N8" s="11">
        <v>5</v>
      </c>
      <c r="O8" s="11">
        <v>5</v>
      </c>
      <c r="P8" s="12">
        <v>5</v>
      </c>
      <c r="Q8" s="11">
        <v>1</v>
      </c>
      <c r="R8" s="11">
        <v>5</v>
      </c>
      <c r="S8" s="12" t="s">
        <v>15</v>
      </c>
      <c r="T8" s="12" t="s">
        <v>15</v>
      </c>
      <c r="U8" s="11">
        <v>5</v>
      </c>
      <c r="V8" s="12" t="s">
        <v>15</v>
      </c>
      <c r="W8" s="12" t="s">
        <v>15</v>
      </c>
      <c r="X8" s="12" t="s">
        <v>15</v>
      </c>
      <c r="Y8" s="11">
        <v>5</v>
      </c>
      <c r="Z8" s="11">
        <v>5</v>
      </c>
      <c r="AA8" s="11">
        <v>5</v>
      </c>
      <c r="AB8" s="11">
        <f t="shared" si="0"/>
        <v>88</v>
      </c>
      <c r="AC8" s="13">
        <f t="shared" si="1"/>
        <v>0.88</v>
      </c>
      <c r="AD8" s="13">
        <f>AC8*5</f>
        <v>4.4</v>
      </c>
      <c r="AE8" s="11">
        <v>100</v>
      </c>
    </row>
    <row r="9" spans="1:32" ht="27.75" customHeight="1">
      <c r="A9" s="28">
        <v>5</v>
      </c>
      <c r="B9" s="9" t="s">
        <v>16</v>
      </c>
      <c r="C9" s="12">
        <v>5</v>
      </c>
      <c r="D9" s="12">
        <v>5</v>
      </c>
      <c r="E9" s="12">
        <v>5</v>
      </c>
      <c r="F9" s="12">
        <v>5</v>
      </c>
      <c r="G9" s="12">
        <v>5</v>
      </c>
      <c r="H9" s="12">
        <v>5</v>
      </c>
      <c r="I9" s="14" t="s">
        <v>15</v>
      </c>
      <c r="J9" s="12">
        <v>5</v>
      </c>
      <c r="K9" s="14" t="s">
        <v>15</v>
      </c>
      <c r="L9" s="12">
        <v>5</v>
      </c>
      <c r="M9" s="12">
        <v>5</v>
      </c>
      <c r="N9" s="12">
        <v>5</v>
      </c>
      <c r="O9" s="12">
        <v>5</v>
      </c>
      <c r="P9" s="14" t="s">
        <v>15</v>
      </c>
      <c r="Q9" s="12">
        <v>5</v>
      </c>
      <c r="R9" s="12">
        <v>5</v>
      </c>
      <c r="S9" s="14" t="s">
        <v>15</v>
      </c>
      <c r="T9" s="14" t="s">
        <v>15</v>
      </c>
      <c r="U9" s="14" t="s">
        <v>15</v>
      </c>
      <c r="V9" s="14" t="s">
        <v>15</v>
      </c>
      <c r="W9" s="14" t="s">
        <v>15</v>
      </c>
      <c r="X9" s="14" t="s">
        <v>15</v>
      </c>
      <c r="Y9" s="14" t="s">
        <v>15</v>
      </c>
      <c r="Z9" s="12">
        <v>5</v>
      </c>
      <c r="AA9" s="14" t="s">
        <v>15</v>
      </c>
      <c r="AB9" s="12">
        <f t="shared" si="0"/>
        <v>70</v>
      </c>
      <c r="AC9" s="15">
        <f t="shared" si="1"/>
        <v>1</v>
      </c>
      <c r="AD9" s="15">
        <f>AC9*5</f>
        <v>5</v>
      </c>
      <c r="AE9" s="12">
        <v>70</v>
      </c>
      <c r="AF9" s="10"/>
    </row>
    <row r="10" spans="1:31" ht="48.75" customHeight="1">
      <c r="A10" s="28">
        <v>6</v>
      </c>
      <c r="B10" s="6" t="s">
        <v>4</v>
      </c>
      <c r="C10" s="11">
        <v>5</v>
      </c>
      <c r="D10" s="11">
        <v>5</v>
      </c>
      <c r="E10" s="11">
        <v>5</v>
      </c>
      <c r="F10" s="11">
        <v>0</v>
      </c>
      <c r="G10" s="11">
        <v>5</v>
      </c>
      <c r="H10" s="11">
        <v>5</v>
      </c>
      <c r="I10" s="12" t="s">
        <v>15</v>
      </c>
      <c r="J10" s="11">
        <v>5</v>
      </c>
      <c r="K10" s="14" t="s">
        <v>15</v>
      </c>
      <c r="L10" s="11">
        <v>5</v>
      </c>
      <c r="M10" s="11">
        <v>5</v>
      </c>
      <c r="N10" s="11">
        <v>5</v>
      </c>
      <c r="O10" s="11">
        <v>5</v>
      </c>
      <c r="P10" s="12" t="s">
        <v>15</v>
      </c>
      <c r="Q10" s="11">
        <v>5</v>
      </c>
      <c r="R10" s="12">
        <v>5</v>
      </c>
      <c r="S10" s="12" t="s">
        <v>15</v>
      </c>
      <c r="T10" s="12" t="s">
        <v>15</v>
      </c>
      <c r="U10" s="12" t="s">
        <v>15</v>
      </c>
      <c r="V10" s="12" t="s">
        <v>15</v>
      </c>
      <c r="W10" s="12" t="s">
        <v>15</v>
      </c>
      <c r="X10" s="12" t="s">
        <v>15</v>
      </c>
      <c r="Y10" s="12" t="s">
        <v>15</v>
      </c>
      <c r="Z10" s="11">
        <v>5</v>
      </c>
      <c r="AA10" s="11">
        <v>3</v>
      </c>
      <c r="AB10" s="11">
        <f t="shared" si="0"/>
        <v>68</v>
      </c>
      <c r="AC10" s="13">
        <f t="shared" si="1"/>
        <v>0.9066666666666666</v>
      </c>
      <c r="AD10" s="13">
        <v>4.55</v>
      </c>
      <c r="AE10" s="11">
        <v>75</v>
      </c>
    </row>
    <row r="11" spans="1:31" ht="28.5" customHeight="1">
      <c r="A11" s="28">
        <v>7</v>
      </c>
      <c r="B11" s="6" t="s">
        <v>18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4" t="s">
        <v>15</v>
      </c>
      <c r="J11" s="11">
        <v>5</v>
      </c>
      <c r="K11" s="14" t="s">
        <v>15</v>
      </c>
      <c r="L11" s="11">
        <v>5</v>
      </c>
      <c r="M11" s="11">
        <v>5</v>
      </c>
      <c r="N11" s="11">
        <v>5</v>
      </c>
      <c r="O11" s="11">
        <v>5</v>
      </c>
      <c r="P11" s="14" t="s">
        <v>15</v>
      </c>
      <c r="Q11" s="11">
        <v>5</v>
      </c>
      <c r="R11" s="12">
        <v>5</v>
      </c>
      <c r="S11" s="14" t="s">
        <v>15</v>
      </c>
      <c r="T11" s="14" t="s">
        <v>15</v>
      </c>
      <c r="U11" s="14" t="s">
        <v>15</v>
      </c>
      <c r="V11" s="14" t="s">
        <v>15</v>
      </c>
      <c r="W11" s="14" t="s">
        <v>15</v>
      </c>
      <c r="X11" s="14" t="s">
        <v>15</v>
      </c>
      <c r="Y11" s="14" t="s">
        <v>15</v>
      </c>
      <c r="Z11" s="11">
        <v>5</v>
      </c>
      <c r="AA11" s="14" t="s">
        <v>15</v>
      </c>
      <c r="AB11" s="11">
        <f t="shared" si="0"/>
        <v>70</v>
      </c>
      <c r="AC11" s="13">
        <f t="shared" si="1"/>
        <v>1</v>
      </c>
      <c r="AD11" s="13">
        <f>5*AC11</f>
        <v>5</v>
      </c>
      <c r="AE11" s="11">
        <v>70</v>
      </c>
    </row>
    <row r="12" spans="1:31" ht="52.5" customHeight="1">
      <c r="A12" s="28">
        <v>8</v>
      </c>
      <c r="B12" s="6" t="s">
        <v>17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4" t="s">
        <v>15</v>
      </c>
      <c r="L12" s="12">
        <v>5</v>
      </c>
      <c r="M12" s="12">
        <v>5</v>
      </c>
      <c r="N12" s="12">
        <v>5</v>
      </c>
      <c r="O12" s="12">
        <v>5</v>
      </c>
      <c r="P12" s="14" t="s">
        <v>15</v>
      </c>
      <c r="Q12" s="12">
        <v>0</v>
      </c>
      <c r="R12" s="12">
        <v>5</v>
      </c>
      <c r="S12" s="14" t="s">
        <v>15</v>
      </c>
      <c r="T12" s="14" t="s">
        <v>15</v>
      </c>
      <c r="U12" s="14" t="s">
        <v>15</v>
      </c>
      <c r="V12" s="14" t="s">
        <v>15</v>
      </c>
      <c r="W12" s="14" t="s">
        <v>15</v>
      </c>
      <c r="X12" s="14" t="s">
        <v>15</v>
      </c>
      <c r="Y12" s="14" t="s">
        <v>15</v>
      </c>
      <c r="Z12" s="12">
        <v>5</v>
      </c>
      <c r="AA12" s="12">
        <v>5</v>
      </c>
      <c r="AB12" s="11">
        <f t="shared" si="0"/>
        <v>75</v>
      </c>
      <c r="AC12" s="13">
        <f t="shared" si="1"/>
        <v>0.9375</v>
      </c>
      <c r="AD12" s="13">
        <v>4.7</v>
      </c>
      <c r="AE12" s="11">
        <v>80</v>
      </c>
    </row>
    <row r="13" spans="1:31" ht="38.25">
      <c r="A13" s="28">
        <v>9</v>
      </c>
      <c r="B13" s="7" t="s">
        <v>8</v>
      </c>
      <c r="C13" s="11">
        <v>8</v>
      </c>
      <c r="D13" s="11">
        <v>8</v>
      </c>
      <c r="E13" s="11">
        <v>8</v>
      </c>
      <c r="F13" s="11">
        <v>8</v>
      </c>
      <c r="G13" s="11">
        <v>8</v>
      </c>
      <c r="H13" s="11">
        <v>8</v>
      </c>
      <c r="I13" s="11">
        <v>4</v>
      </c>
      <c r="J13" s="11">
        <v>8</v>
      </c>
      <c r="K13" s="11">
        <v>4</v>
      </c>
      <c r="L13" s="11">
        <v>8</v>
      </c>
      <c r="M13" s="11">
        <v>8</v>
      </c>
      <c r="N13" s="11">
        <v>8</v>
      </c>
      <c r="O13" s="11">
        <v>8</v>
      </c>
      <c r="P13" s="12">
        <v>3</v>
      </c>
      <c r="Q13" s="11">
        <v>8</v>
      </c>
      <c r="R13" s="11">
        <v>8</v>
      </c>
      <c r="S13" s="11">
        <v>3</v>
      </c>
      <c r="T13" s="11">
        <v>3</v>
      </c>
      <c r="U13" s="11">
        <v>4</v>
      </c>
      <c r="V13" s="11">
        <v>3</v>
      </c>
      <c r="W13" s="11">
        <v>3</v>
      </c>
      <c r="X13" s="11">
        <v>3</v>
      </c>
      <c r="Y13" s="11">
        <v>4</v>
      </c>
      <c r="Z13" s="11">
        <v>8</v>
      </c>
      <c r="AA13" s="11">
        <v>6</v>
      </c>
      <c r="AB13" s="11"/>
      <c r="AC13" s="11"/>
      <c r="AD13" s="13"/>
      <c r="AE13" s="11"/>
    </row>
    <row r="14" spans="1:31" ht="33" customHeight="1">
      <c r="A14" s="28">
        <v>10</v>
      </c>
      <c r="B14" s="21" t="s">
        <v>46</v>
      </c>
      <c r="C14" s="13">
        <f>(C8+C10+C5+C6+C7+C9+C11+C12)/8</f>
        <v>4.75</v>
      </c>
      <c r="D14" s="13">
        <f>(D8+D10+D5+D6+D7+D9+D11+D12)/8</f>
        <v>5</v>
      </c>
      <c r="E14" s="13">
        <f>(E8+E10+E5+E6+E7+E9+E11+E12)/8</f>
        <v>5</v>
      </c>
      <c r="F14" s="13">
        <f>(F8+F10+F5+F6+F7+F11+F9+F12)/8</f>
        <v>2</v>
      </c>
      <c r="G14" s="13">
        <f>(G8+G10+G5+G6+G7+G9+G11+G12)/8</f>
        <v>5</v>
      </c>
      <c r="H14" s="13">
        <f>(H8+H10+H5+H6+H7+H9+H11+H12)/8</f>
        <v>5</v>
      </c>
      <c r="I14" s="13">
        <f>(I5+I6+I8+I12)/4</f>
        <v>5</v>
      </c>
      <c r="J14" s="13">
        <f>(J8+J10+J5+J6+J7+J9+J11+J12)/8</f>
        <v>4.625</v>
      </c>
      <c r="K14" s="13">
        <f>(K8+K5+K6+K7)/4</f>
        <v>5</v>
      </c>
      <c r="L14" s="13">
        <f>(L8+L10+L5+L6+L7+L9+L11+L12)/8</f>
        <v>5</v>
      </c>
      <c r="M14" s="13">
        <f>(M8+M10+M5+M6+M7+M9+M11+M12)/8</f>
        <v>5</v>
      </c>
      <c r="N14" s="13">
        <f>(N8+N10+N5+N6+N7+N9+N11+N12)/8</f>
        <v>5</v>
      </c>
      <c r="O14" s="13">
        <f>(O8+O10+O5+O6+O7+O9+O11+O12)/8</f>
        <v>5</v>
      </c>
      <c r="P14" s="13">
        <f>(P8+P5+P6)/3</f>
        <v>5</v>
      </c>
      <c r="Q14" s="13">
        <f>(Q8+Q10+Q5+Q6+Q7+Q9+Q11+Q12)/8</f>
        <v>3.375</v>
      </c>
      <c r="R14" s="13">
        <f>(R5+R6+R7+R8+R9+R10+R11+R12)/8</f>
        <v>4.375</v>
      </c>
      <c r="S14" s="13">
        <f>(S5+S6+S7)/3</f>
        <v>1.6666666666666667</v>
      </c>
      <c r="T14" s="13">
        <f>(T5+T6+T7)/3</f>
        <v>5</v>
      </c>
      <c r="U14" s="13">
        <f>(U5+U6+U7+U8)/4</f>
        <v>5</v>
      </c>
      <c r="V14" s="13">
        <f>(V5+V6+V7)/3</f>
        <v>5</v>
      </c>
      <c r="W14" s="13">
        <f>(W5+W6+W7)/3</f>
        <v>5</v>
      </c>
      <c r="X14" s="13">
        <f>(X5+X6+X7)/3</f>
        <v>5</v>
      </c>
      <c r="Y14" s="13">
        <f>(Y5+Y6+Y7+Y8)/4</f>
        <v>5</v>
      </c>
      <c r="Z14" s="13">
        <f>(Z8+Z10+Z5+Z6+Z7+Z9+Z11+Z12)/8</f>
        <v>5</v>
      </c>
      <c r="AA14" s="13">
        <f>(AA8+AA10+AA5+AA6+AA7+AA12)/6</f>
        <v>3.3333333333333335</v>
      </c>
      <c r="AB14" s="11"/>
      <c r="AC14" s="11"/>
      <c r="AD14" s="13"/>
      <c r="AE14" s="11"/>
    </row>
    <row r="15" spans="1:31" ht="41.25" customHeight="1">
      <c r="A15" s="28">
        <v>11</v>
      </c>
      <c r="B15" s="7" t="s">
        <v>19</v>
      </c>
      <c r="C15" s="19">
        <f>C5+C6+C7+C8+C9+C10+C11+C12</f>
        <v>38</v>
      </c>
      <c r="D15" s="19">
        <f>D5+D6+D7+D8+D9+D10+D11+D12</f>
        <v>40</v>
      </c>
      <c r="E15" s="19">
        <f aca="true" t="shared" si="2" ref="E15:Q15">E5+E6+E7+E8+E9+E10+E11+E12</f>
        <v>40</v>
      </c>
      <c r="F15" s="19">
        <f t="shared" si="2"/>
        <v>16</v>
      </c>
      <c r="G15" s="19">
        <f t="shared" si="2"/>
        <v>40</v>
      </c>
      <c r="H15" s="19">
        <f t="shared" si="2"/>
        <v>40</v>
      </c>
      <c r="I15" s="19">
        <f>I5+I6+I8+I12</f>
        <v>20</v>
      </c>
      <c r="J15" s="19">
        <f t="shared" si="2"/>
        <v>37</v>
      </c>
      <c r="K15" s="19">
        <f>K5+K6+K7+K8</f>
        <v>20</v>
      </c>
      <c r="L15" s="19">
        <f t="shared" si="2"/>
        <v>40</v>
      </c>
      <c r="M15" s="19">
        <f t="shared" si="2"/>
        <v>40</v>
      </c>
      <c r="N15" s="19">
        <f t="shared" si="2"/>
        <v>40</v>
      </c>
      <c r="O15" s="19">
        <f t="shared" si="2"/>
        <v>40</v>
      </c>
      <c r="P15" s="19">
        <f>P5+P6+P8</f>
        <v>15</v>
      </c>
      <c r="Q15" s="19">
        <f t="shared" si="2"/>
        <v>27</v>
      </c>
      <c r="R15" s="19">
        <f>R5+R6+R7+R8+R9+R10+R11+R12</f>
        <v>35</v>
      </c>
      <c r="S15" s="19">
        <f>S5+S6+S7</f>
        <v>5</v>
      </c>
      <c r="T15" s="19">
        <f>T5+T6+T7</f>
        <v>15</v>
      </c>
      <c r="U15" s="19">
        <f>U5+U6+U7+U8</f>
        <v>20</v>
      </c>
      <c r="V15" s="19">
        <f>V5+V6+V7</f>
        <v>15</v>
      </c>
      <c r="W15" s="19">
        <f>W5+W6+W7</f>
        <v>15</v>
      </c>
      <c r="X15" s="19">
        <f>X5+X6+X7</f>
        <v>15</v>
      </c>
      <c r="Y15" s="19">
        <f>Y5+Y6+Y7+Y8</f>
        <v>20</v>
      </c>
      <c r="Z15" s="19">
        <f>Z5+Z6+Z7+Z8+Z9+Z10+Z11+Z12</f>
        <v>40</v>
      </c>
      <c r="AA15" s="19">
        <f>AA5+AA6+AA7+AA8+AA10+AA12</f>
        <v>20</v>
      </c>
      <c r="AB15" s="11"/>
      <c r="AC15" s="11"/>
      <c r="AD15" s="13"/>
      <c r="AE15" s="11"/>
    </row>
    <row r="16" spans="1:31" ht="51">
      <c r="A16" s="28">
        <v>12</v>
      </c>
      <c r="B16" s="7" t="s">
        <v>9</v>
      </c>
      <c r="C16" s="11">
        <v>0</v>
      </c>
      <c r="D16" s="11">
        <v>0</v>
      </c>
      <c r="E16" s="11">
        <v>0</v>
      </c>
      <c r="F16" s="11">
        <v>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3</v>
      </c>
      <c r="R16" s="11">
        <v>1</v>
      </c>
      <c r="S16" s="11">
        <v>2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2</v>
      </c>
      <c r="AB16" s="11"/>
      <c r="AC16" s="11"/>
      <c r="AD16" s="13"/>
      <c r="AE16" s="11"/>
    </row>
    <row r="17" spans="1:35" ht="51">
      <c r="A17" s="28">
        <v>13</v>
      </c>
      <c r="B17" s="7" t="s">
        <v>10</v>
      </c>
      <c r="C17" s="11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3"/>
      <c r="AE17" s="11"/>
      <c r="AF17" s="20"/>
      <c r="AG17" s="20"/>
      <c r="AH17" s="20"/>
      <c r="AI17" s="20"/>
    </row>
    <row r="18" spans="1:35" ht="51">
      <c r="A18" s="30">
        <v>14</v>
      </c>
      <c r="B18" s="7" t="s">
        <v>20</v>
      </c>
      <c r="C18" s="11">
        <v>18</v>
      </c>
      <c r="D18" s="1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3"/>
      <c r="AE18" s="16"/>
      <c r="AF18" s="20"/>
      <c r="AG18" s="20"/>
      <c r="AH18" s="20"/>
      <c r="AI18" s="20"/>
    </row>
    <row r="19" ht="15.75">
      <c r="B19" s="1"/>
    </row>
    <row r="20" ht="15.75">
      <c r="B20" s="17"/>
    </row>
    <row r="21" ht="15.75">
      <c r="B21" s="17"/>
    </row>
    <row r="22" ht="15.75">
      <c r="B22" s="17"/>
    </row>
    <row r="23" ht="15.75">
      <c r="B23" s="17"/>
    </row>
    <row r="24" ht="15.75">
      <c r="B24" s="17"/>
    </row>
    <row r="25" ht="15.75">
      <c r="B25" s="17"/>
    </row>
    <row r="26" ht="12.75">
      <c r="B26" s="18"/>
    </row>
    <row r="27" ht="12.75">
      <c r="B27" s="18"/>
    </row>
  </sheetData>
  <sheetProtection/>
  <mergeCells count="1">
    <mergeCell ref="B1:L1"/>
  </mergeCells>
  <printOptions/>
  <pageMargins left="0.7874015748031497" right="0.3937007874015748" top="0.3937007874015748" bottom="0.3937007874015748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2023-03-16T04:49:29Z</cp:lastPrinted>
  <dcterms:created xsi:type="dcterms:W3CDTF">1996-10-08T23:32:33Z</dcterms:created>
  <dcterms:modified xsi:type="dcterms:W3CDTF">2023-03-16T05:36:35Z</dcterms:modified>
  <cp:category/>
  <cp:version/>
  <cp:contentType/>
  <cp:contentStatus/>
</cp:coreProperties>
</file>