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33" i="2" l="1"/>
  <c r="F28" i="2" l="1"/>
  <c r="F52" i="2"/>
  <c r="F29" i="2"/>
  <c r="G46" i="2" l="1"/>
  <c r="H46" i="2"/>
  <c r="F46" i="2"/>
  <c r="F40" i="2"/>
  <c r="F35" i="2"/>
  <c r="G25" i="2"/>
  <c r="H25" i="2"/>
  <c r="F25" i="2"/>
  <c r="G43" i="2" l="1"/>
  <c r="H43" i="2"/>
  <c r="F43" i="2"/>
  <c r="G40" i="2"/>
  <c r="H40" i="2"/>
  <c r="G38" i="2"/>
  <c r="H38" i="2"/>
  <c r="F38" i="2"/>
  <c r="G35" i="2"/>
  <c r="H35" i="2"/>
  <c r="G54" i="2" l="1"/>
  <c r="H54" i="2"/>
  <c r="F54" i="2"/>
</calcChain>
</file>

<file path=xl/sharedStrings.xml><?xml version="1.0" encoding="utf-8"?>
<sst xmlns="http://schemas.openxmlformats.org/spreadsheetml/2006/main" count="107" uniqueCount="94">
  <si>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</si>
  <si>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</si>
  <si>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</si>
  <si>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</si>
  <si>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</si>
  <si>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</si>
  <si>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</si>
  <si>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</si>
  <si>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2022 год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</si>
  <si>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</si>
  <si>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</si>
  <si>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</si>
  <si>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</si>
  <si>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</si>
  <si>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</si>
  <si>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</si>
  <si>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</si>
  <si>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</si>
  <si>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</si>
  <si>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</si>
  <si>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</si>
  <si>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</si>
  <si>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</si>
  <si>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</si>
  <si>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</si>
  <si>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</si>
  <si>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</si>
  <si>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</si>
  <si>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</si>
  <si>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</si>
  <si>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</si>
  <si>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</si>
  <si>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</si>
  <si>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</si>
  <si>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</si>
  <si>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</si>
  <si>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</si>
  <si>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</si>
  <si>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</si>
  <si>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</si>
  <si>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</si>
  <si>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</si>
  <si>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</si>
  <si>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</si>
  <si>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</si>
  <si>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</si>
  <si>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</si>
  <si>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</si>
  <si>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</si>
  <si>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</si>
  <si>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</si>
  <si>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</si>
  <si>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</si>
  <si>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</si>
  <si>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</si>
  <si>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</si>
  <si>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</si>
  <si>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</si>
  <si>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</si>
  <si>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</si>
  <si>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</si>
  <si>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</si>
  <si>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</si>
  <si>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</si>
  <si>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</si>
  <si>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</si>
  <si>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</si>
  <si>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</si>
  <si>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</si>
  <si>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</si>
  <si>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</si>
  <si>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Приложение 6</t>
  </si>
  <si>
    <t>2100000000</t>
  </si>
  <si>
    <t>2110075870</t>
  </si>
  <si>
    <t>9170078460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</si>
  <si>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</si>
  <si>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</si>
  <si>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</si>
  <si>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</si>
  <si>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</si>
  <si>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</si>
  <si>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</si>
  <si>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2022 год и  плановый период 2023 - 2024 годов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</si>
  <si>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</si>
  <si>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</si>
  <si>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</si>
  <si>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</si>
  <si>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от  21.12.2021 № 255-15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</si>
  <si>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</si>
  <si>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</si>
  <si>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</si>
  <si>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</si>
  <si>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на 2022 год и плановый период 2023-2024 годов»</t>
  </si>
  <si>
    <t>от  22.04.2022 № 359-22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</si>
</sst>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6" fontId="2" fillId="0" borderId="1" xfId="0" applyNumberFormat="1" applyFont="1" applyBorder="1"/>
    <xf numFmtId="49" fontId="2" fillId="0" borderId="1" xfId="0" applyNumberFormat="1" applyFont="1" applyBorder="1" applyAlignment="1" applyProtection="1">
      <alignment horizontal="justify" vertical="top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0" fontId="7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abSelected="1" topLeftCell="A4" workbookViewId="0">
      <selection activeCell="E10" sqref="E10:H10"/>
    </sheetView>
  </sheetViews>
  <sheetFormatPr defaultColWidth="9.140625" defaultRowHeight="12.75" x14ac:dyDescent="0.2"/>
  <cols>
    <col min="1" max="1" width="5.28515625" style="6" customWidth="1"/>
    <col min="2" max="2" width="83.28515625" style="6" customWidth="1"/>
    <col min="3" max="3" width="10.5703125" style="6" hidden="1" customWidth="1"/>
    <col min="4" max="4" width="13.5703125" style="6" customWidth="1"/>
    <col min="5" max="5" width="10.5703125" style="6" customWidth="1"/>
    <col min="6" max="7" width="13.140625" style="6" customWidth="1"/>
    <col min="8" max="8" width="13.425781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5.75" x14ac:dyDescent="0.25">
      <c r="A4" s="3"/>
      <c r="B4" s="8"/>
      <c r="C4" s="8"/>
      <c r="D4" s="8"/>
      <c r="E4" s="32" t="s">
        <v>71</v>
      </c>
      <c r="F4" s="32"/>
      <c r="G4" s="32"/>
      <c r="H4" s="32"/>
      <c r="I4" s="8"/>
      <c r="J4" s="8"/>
      <c r="K4" s="8"/>
    </row>
    <row r="5" spans="1:13" ht="15.75" x14ac:dyDescent="0.25">
      <c r="A5" s="3"/>
      <c r="B5" s="8"/>
      <c r="C5" s="8"/>
      <c r="D5" s="8"/>
      <c r="E5" s="30" t="s">
        <v>83</v>
      </c>
      <c r="F5" s="30"/>
      <c r="G5" s="30"/>
      <c r="H5" s="30"/>
      <c r="I5" s="8"/>
      <c r="J5" s="8"/>
      <c r="K5" s="8"/>
    </row>
    <row r="6" spans="1:13" ht="15.75" x14ac:dyDescent="0.25">
      <c r="A6" s="3"/>
      <c r="B6" s="8"/>
      <c r="C6" s="8"/>
      <c r="D6" s="8"/>
      <c r="E6" s="30" t="s">
        <v>84</v>
      </c>
      <c r="F6" s="30"/>
      <c r="G6" s="30"/>
      <c r="H6" s="30"/>
      <c r="I6" s="8"/>
      <c r="J6" s="8"/>
      <c r="K6" s="8"/>
    </row>
    <row r="7" spans="1:13" ht="15.75" x14ac:dyDescent="0.25">
      <c r="A7" s="3"/>
      <c r="B7" s="8"/>
      <c r="C7" s="8"/>
      <c r="D7" s="8"/>
      <c r="E7" s="30" t="s">
        <v>85</v>
      </c>
      <c r="F7" s="30"/>
      <c r="G7" s="30"/>
      <c r="H7" s="30"/>
      <c r="I7" s="8"/>
      <c r="J7" s="8"/>
      <c r="K7" s="8"/>
    </row>
    <row r="8" spans="1:13" ht="15.75" x14ac:dyDescent="0.25">
      <c r="A8" s="3"/>
      <c r="B8" s="8"/>
      <c r="C8" s="8"/>
      <c r="D8" s="8"/>
      <c r="E8" s="30" t="s">
        <v>86</v>
      </c>
      <c r="F8" s="30"/>
      <c r="G8" s="30"/>
      <c r="H8" s="30"/>
      <c r="I8" s="8"/>
      <c r="J8" s="8"/>
      <c r="K8" s="8"/>
    </row>
    <row r="9" spans="1:13" ht="15.75" x14ac:dyDescent="0.25">
      <c r="A9" s="3"/>
      <c r="B9" s="8"/>
      <c r="C9" s="8"/>
      <c r="D9" s="8"/>
      <c r="E9" s="30" t="s">
        <v>92</v>
      </c>
      <c r="F9" s="30"/>
      <c r="G9" s="30"/>
      <c r="H9" s="30"/>
      <c r="I9" s="8"/>
      <c r="J9" s="8"/>
      <c r="K9" s="8"/>
    </row>
    <row r="10" spans="1:13" ht="15.75" x14ac:dyDescent="0.25">
      <c r="A10" s="3"/>
      <c r="B10" s="8"/>
      <c r="C10" s="8"/>
      <c r="D10" s="8"/>
      <c r="E10" s="30" t="s">
        <v>93</v>
      </c>
      <c r="F10" s="30"/>
      <c r="G10" s="30"/>
      <c r="H10" s="30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1" t="s">
        <v>71</v>
      </c>
      <c r="F12" s="31"/>
      <c r="G12" s="31"/>
      <c r="H12" s="31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4" t="s">
        <v>3</v>
      </c>
      <c r="F13" s="34"/>
      <c r="G13" s="34"/>
      <c r="H13" s="34"/>
    </row>
    <row r="14" spans="1:13" ht="15.75" customHeight="1" x14ac:dyDescent="0.25">
      <c r="A14" s="3"/>
      <c r="B14" s="1"/>
      <c r="C14" s="3"/>
      <c r="D14" s="3"/>
      <c r="E14" s="34" t="s">
        <v>4</v>
      </c>
      <c r="F14" s="34"/>
      <c r="G14" s="34"/>
      <c r="H14" s="34"/>
      <c r="J14" s="2"/>
      <c r="K14" s="2"/>
    </row>
    <row r="15" spans="1:13" ht="15.75" customHeight="1" x14ac:dyDescent="0.25">
      <c r="A15" s="3"/>
      <c r="B15" s="8"/>
      <c r="C15" s="8"/>
      <c r="D15" s="8"/>
      <c r="E15" s="34" t="s">
        <v>87</v>
      </c>
      <c r="F15" s="34"/>
      <c r="G15" s="34"/>
      <c r="H15" s="34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3" t="s">
        <v>82</v>
      </c>
      <c r="B17" s="33"/>
      <c r="C17" s="33"/>
      <c r="D17" s="33"/>
      <c r="E17" s="33"/>
      <c r="F17" s="33"/>
      <c r="G17" s="33"/>
      <c r="H17" s="33"/>
      <c r="I17" s="11"/>
      <c r="J17" s="11"/>
    </row>
    <row r="18" spans="1:11" x14ac:dyDescent="0.2">
      <c r="A18" s="33"/>
      <c r="B18" s="33"/>
      <c r="C18" s="33"/>
      <c r="D18" s="33"/>
      <c r="E18" s="33"/>
      <c r="F18" s="33"/>
      <c r="G18" s="33"/>
      <c r="H18" s="33"/>
      <c r="I18" s="11"/>
      <c r="J18" s="11"/>
    </row>
    <row r="19" spans="1:11" x14ac:dyDescent="0.2">
      <c r="A19" s="33"/>
      <c r="B19" s="33"/>
      <c r="C19" s="33"/>
      <c r="D19" s="33"/>
      <c r="E19" s="33"/>
      <c r="F19" s="33"/>
      <c r="G19" s="33"/>
      <c r="H19" s="33"/>
      <c r="I19" s="11"/>
      <c r="J19" s="11"/>
    </row>
    <row r="20" spans="1:11" ht="3" customHeight="1" x14ac:dyDescent="0.2">
      <c r="A20" s="33"/>
      <c r="B20" s="33"/>
      <c r="C20" s="33"/>
      <c r="D20" s="33"/>
      <c r="E20" s="33"/>
      <c r="F20" s="33"/>
      <c r="G20" s="33"/>
      <c r="H20" s="33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41" t="s">
        <v>5</v>
      </c>
      <c r="H21" s="41"/>
      <c r="I21" s="10"/>
      <c r="J21" s="10"/>
      <c r="K21" s="10"/>
    </row>
    <row r="22" spans="1:11" ht="42.75" customHeight="1" x14ac:dyDescent="0.2">
      <c r="A22" s="38" t="s">
        <v>1</v>
      </c>
      <c r="B22" s="39" t="s">
        <v>9</v>
      </c>
      <c r="C22" s="16" t="s">
        <v>2</v>
      </c>
      <c r="D22" s="42" t="s">
        <v>2</v>
      </c>
      <c r="E22" s="42" t="s">
        <v>22</v>
      </c>
      <c r="F22" s="40" t="s">
        <v>7</v>
      </c>
      <c r="G22" s="40"/>
      <c r="H22" s="40"/>
    </row>
    <row r="23" spans="1:11" ht="37.5" customHeight="1" x14ac:dyDescent="0.2">
      <c r="A23" s="38"/>
      <c r="B23" s="39"/>
      <c r="C23" s="16"/>
      <c r="D23" s="43"/>
      <c r="E23" s="43"/>
      <c r="F23" s="17" t="s">
        <v>8</v>
      </c>
      <c r="G23" s="17" t="s">
        <v>23</v>
      </c>
      <c r="H23" s="17" t="s">
        <v>70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15.75" x14ac:dyDescent="0.2">
      <c r="A25" s="20">
        <v>1</v>
      </c>
      <c r="B25" s="27" t="s">
        <v>24</v>
      </c>
      <c r="C25" s="22"/>
      <c r="D25" s="24" t="s">
        <v>25</v>
      </c>
      <c r="E25" s="24"/>
      <c r="F25" s="25">
        <f>SUM(F26:F34)</f>
        <v>269429.5</v>
      </c>
      <c r="G25" s="25">
        <f t="shared" ref="G25:H25" si="0">SUM(G26:G34)</f>
        <v>266076.59999999998</v>
      </c>
      <c r="H25" s="25">
        <f t="shared" si="0"/>
        <v>266076.59999999998</v>
      </c>
    </row>
    <row r="26" spans="1:11" s="29" customFormat="1" ht="110.25" x14ac:dyDescent="0.2">
      <c r="A26" s="20">
        <v>2</v>
      </c>
      <c r="B26" s="28" t="s">
        <v>16</v>
      </c>
      <c r="C26" s="22"/>
      <c r="D26" s="24" t="s">
        <v>26</v>
      </c>
      <c r="E26" s="24" t="s">
        <v>27</v>
      </c>
      <c r="F26" s="25">
        <v>8038.2</v>
      </c>
      <c r="G26" s="25">
        <v>8038.2</v>
      </c>
      <c r="H26" s="25">
        <v>8038.2</v>
      </c>
    </row>
    <row r="27" spans="1:11" s="29" customFormat="1" ht="94.5" x14ac:dyDescent="0.2">
      <c r="A27" s="20">
        <v>3</v>
      </c>
      <c r="B27" s="28" t="s">
        <v>75</v>
      </c>
      <c r="C27" s="22"/>
      <c r="D27" s="24" t="s">
        <v>28</v>
      </c>
      <c r="E27" s="24" t="s">
        <v>29</v>
      </c>
      <c r="F27" s="25">
        <v>4274.5</v>
      </c>
      <c r="G27" s="25">
        <v>4274.5</v>
      </c>
      <c r="H27" s="25">
        <v>4274.5</v>
      </c>
    </row>
    <row r="28" spans="1:11" s="29" customFormat="1" ht="204.75" x14ac:dyDescent="0.2">
      <c r="A28" s="20">
        <v>4</v>
      </c>
      <c r="B28" s="28" t="s">
        <v>88</v>
      </c>
      <c r="C28" s="22"/>
      <c r="D28" s="24" t="s">
        <v>30</v>
      </c>
      <c r="E28" s="24" t="s">
        <v>31</v>
      </c>
      <c r="F28" s="25">
        <f>37913.8+1136.5</f>
        <v>39050.300000000003</v>
      </c>
      <c r="G28" s="25">
        <v>37913.800000000003</v>
      </c>
      <c r="H28" s="25">
        <v>37913.800000000003</v>
      </c>
    </row>
    <row r="29" spans="1:11" s="29" customFormat="1" ht="204.75" x14ac:dyDescent="0.2">
      <c r="A29" s="20">
        <v>5</v>
      </c>
      <c r="B29" s="28" t="s">
        <v>13</v>
      </c>
      <c r="C29" s="22"/>
      <c r="D29" s="24" t="s">
        <v>32</v>
      </c>
      <c r="E29" s="24" t="s">
        <v>33</v>
      </c>
      <c r="F29" s="25">
        <f>32941.3+1196.5</f>
        <v>34137.800000000003</v>
      </c>
      <c r="G29" s="25">
        <v>32941.300000000003</v>
      </c>
      <c r="H29" s="25">
        <v>32941.300000000003</v>
      </c>
    </row>
    <row r="30" spans="1:11" s="29" customFormat="1" ht="141.75" x14ac:dyDescent="0.2">
      <c r="A30" s="20">
        <v>6</v>
      </c>
      <c r="B30" s="28" t="s">
        <v>76</v>
      </c>
      <c r="C30" s="22"/>
      <c r="D30" s="24" t="s">
        <v>34</v>
      </c>
      <c r="E30" s="24" t="s">
        <v>31</v>
      </c>
      <c r="F30" s="25">
        <v>66.3</v>
      </c>
      <c r="G30" s="25">
        <v>66.3</v>
      </c>
      <c r="H30" s="25">
        <v>66.3</v>
      </c>
    </row>
    <row r="31" spans="1:11" s="29" customFormat="1" ht="110.25" x14ac:dyDescent="0.2">
      <c r="A31" s="20">
        <v>7</v>
      </c>
      <c r="B31" s="28" t="s">
        <v>77</v>
      </c>
      <c r="C31" s="22"/>
      <c r="D31" s="24" t="s">
        <v>35</v>
      </c>
      <c r="E31" s="24" t="s">
        <v>36</v>
      </c>
      <c r="F31" s="25">
        <v>4490.2</v>
      </c>
      <c r="G31" s="25">
        <v>4490.2</v>
      </c>
      <c r="H31" s="25">
        <v>4490.2</v>
      </c>
    </row>
    <row r="32" spans="1:11" s="29" customFormat="1" ht="204.75" x14ac:dyDescent="0.2">
      <c r="A32" s="20">
        <v>8</v>
      </c>
      <c r="B32" s="28" t="s">
        <v>14</v>
      </c>
      <c r="C32" s="22"/>
      <c r="D32" s="24" t="s">
        <v>37</v>
      </c>
      <c r="E32" s="24" t="s">
        <v>33</v>
      </c>
      <c r="F32" s="25">
        <v>127028</v>
      </c>
      <c r="G32" s="25">
        <v>127028</v>
      </c>
      <c r="H32" s="25">
        <v>127028</v>
      </c>
    </row>
    <row r="33" spans="1:8" s="29" customFormat="1" ht="204.75" x14ac:dyDescent="0.2">
      <c r="A33" s="20">
        <v>9</v>
      </c>
      <c r="B33" s="28" t="s">
        <v>78</v>
      </c>
      <c r="C33" s="22"/>
      <c r="D33" s="24" t="s">
        <v>38</v>
      </c>
      <c r="E33" s="24" t="s">
        <v>31</v>
      </c>
      <c r="F33" s="25">
        <f>48282.1+1019.9</f>
        <v>49302</v>
      </c>
      <c r="G33" s="25">
        <v>48282.1</v>
      </c>
      <c r="H33" s="25">
        <v>48282.1</v>
      </c>
    </row>
    <row r="34" spans="1:8" s="29" customFormat="1" ht="110.25" x14ac:dyDescent="0.2">
      <c r="A34" s="20">
        <v>10</v>
      </c>
      <c r="B34" s="28" t="s">
        <v>89</v>
      </c>
      <c r="C34" s="22"/>
      <c r="D34" s="24" t="s">
        <v>39</v>
      </c>
      <c r="E34" s="24" t="s">
        <v>40</v>
      </c>
      <c r="F34" s="25">
        <v>3042.2</v>
      </c>
      <c r="G34" s="25">
        <v>3042.2</v>
      </c>
      <c r="H34" s="25">
        <v>3042.2</v>
      </c>
    </row>
    <row r="35" spans="1:8" ht="31.5" x14ac:dyDescent="0.2">
      <c r="A35" s="20">
        <v>11</v>
      </c>
      <c r="B35" s="27" t="s">
        <v>41</v>
      </c>
      <c r="C35" s="22"/>
      <c r="D35" s="24" t="s">
        <v>42</v>
      </c>
      <c r="E35" s="24"/>
      <c r="F35" s="25">
        <f>F36+F37</f>
        <v>110482.1</v>
      </c>
      <c r="G35" s="25">
        <f t="shared" ref="G35:H35" si="1">G36+G37</f>
        <v>110482.1</v>
      </c>
      <c r="H35" s="25">
        <f t="shared" si="1"/>
        <v>110482.1</v>
      </c>
    </row>
    <row r="36" spans="1:8" ht="141.75" x14ac:dyDescent="0.2">
      <c r="A36" s="20">
        <v>12</v>
      </c>
      <c r="B36" s="28" t="s">
        <v>12</v>
      </c>
      <c r="C36" s="22"/>
      <c r="D36" s="24" t="s">
        <v>43</v>
      </c>
      <c r="E36" s="24" t="s">
        <v>44</v>
      </c>
      <c r="F36" s="25">
        <v>5438.8</v>
      </c>
      <c r="G36" s="25">
        <v>5438.8</v>
      </c>
      <c r="H36" s="25">
        <v>5438.8</v>
      </c>
    </row>
    <row r="37" spans="1:8" ht="110.25" x14ac:dyDescent="0.2">
      <c r="A37" s="20">
        <v>13</v>
      </c>
      <c r="B37" s="28" t="s">
        <v>18</v>
      </c>
      <c r="C37" s="22"/>
      <c r="D37" s="24" t="s">
        <v>45</v>
      </c>
      <c r="E37" s="24" t="s">
        <v>44</v>
      </c>
      <c r="F37" s="25">
        <v>105043.3</v>
      </c>
      <c r="G37" s="25">
        <v>105043.3</v>
      </c>
      <c r="H37" s="25">
        <v>105043.3</v>
      </c>
    </row>
    <row r="38" spans="1:8" ht="15.75" x14ac:dyDescent="0.2">
      <c r="A38" s="20">
        <v>14</v>
      </c>
      <c r="B38" s="27" t="s">
        <v>79</v>
      </c>
      <c r="C38" s="22"/>
      <c r="D38" s="24" t="s">
        <v>72</v>
      </c>
      <c r="E38" s="24"/>
      <c r="F38" s="25">
        <f>F39</f>
        <v>1664.2</v>
      </c>
      <c r="G38" s="25">
        <f t="shared" ref="G38:H38" si="2">G39</f>
        <v>1664.2</v>
      </c>
      <c r="H38" s="25">
        <f t="shared" si="2"/>
        <v>0</v>
      </c>
    </row>
    <row r="39" spans="1:8" ht="157.5" x14ac:dyDescent="0.2">
      <c r="A39" s="20">
        <v>15</v>
      </c>
      <c r="B39" s="28" t="s">
        <v>80</v>
      </c>
      <c r="C39" s="22"/>
      <c r="D39" s="24" t="s">
        <v>73</v>
      </c>
      <c r="E39" s="24" t="s">
        <v>36</v>
      </c>
      <c r="F39" s="25">
        <v>1664.2</v>
      </c>
      <c r="G39" s="25">
        <v>1664.2</v>
      </c>
      <c r="H39" s="25">
        <v>0</v>
      </c>
    </row>
    <row r="40" spans="1:8" ht="15.75" x14ac:dyDescent="0.2">
      <c r="A40" s="20">
        <v>16</v>
      </c>
      <c r="B40" s="27" t="s">
        <v>46</v>
      </c>
      <c r="C40" s="22"/>
      <c r="D40" s="24" t="s">
        <v>47</v>
      </c>
      <c r="E40" s="24"/>
      <c r="F40" s="25">
        <f>F41+F42</f>
        <v>1361.3000000000002</v>
      </c>
      <c r="G40" s="25">
        <f t="shared" ref="G40:H40" si="3">G41+G42</f>
        <v>1361.3000000000002</v>
      </c>
      <c r="H40" s="25">
        <f t="shared" si="3"/>
        <v>1361.3000000000002</v>
      </c>
    </row>
    <row r="41" spans="1:8" ht="110.25" x14ac:dyDescent="0.2">
      <c r="A41" s="20">
        <v>17</v>
      </c>
      <c r="B41" s="28" t="s">
        <v>48</v>
      </c>
      <c r="C41" s="22"/>
      <c r="D41" s="24" t="s">
        <v>49</v>
      </c>
      <c r="E41" s="24" t="s">
        <v>50</v>
      </c>
      <c r="F41" s="25">
        <v>1256.9000000000001</v>
      </c>
      <c r="G41" s="25">
        <v>1256.9000000000001</v>
      </c>
      <c r="H41" s="25">
        <v>1256.9000000000001</v>
      </c>
    </row>
    <row r="42" spans="1:8" ht="110.25" x14ac:dyDescent="0.2">
      <c r="A42" s="20">
        <v>18</v>
      </c>
      <c r="B42" s="28" t="s">
        <v>51</v>
      </c>
      <c r="C42" s="22"/>
      <c r="D42" s="24" t="s">
        <v>52</v>
      </c>
      <c r="E42" s="24" t="s">
        <v>50</v>
      </c>
      <c r="F42" s="25">
        <v>104.4</v>
      </c>
      <c r="G42" s="25">
        <v>104.4</v>
      </c>
      <c r="H42" s="25">
        <v>104.4</v>
      </c>
    </row>
    <row r="43" spans="1:8" ht="31.5" x14ac:dyDescent="0.2">
      <c r="A43" s="20">
        <v>19</v>
      </c>
      <c r="B43" s="27" t="s">
        <v>53</v>
      </c>
      <c r="C43" s="22"/>
      <c r="D43" s="24" t="s">
        <v>54</v>
      </c>
      <c r="E43" s="24"/>
      <c r="F43" s="25">
        <f>F44+F45</f>
        <v>2236.8000000000002</v>
      </c>
      <c r="G43" s="25">
        <f t="shared" ref="G43:H43" si="4">G44+G45</f>
        <v>2236.8000000000002</v>
      </c>
      <c r="H43" s="25">
        <f t="shared" si="4"/>
        <v>2076.1999999999998</v>
      </c>
    </row>
    <row r="44" spans="1:8" ht="94.5" x14ac:dyDescent="0.2">
      <c r="A44" s="20">
        <v>20</v>
      </c>
      <c r="B44" s="28" t="s">
        <v>21</v>
      </c>
      <c r="C44" s="22"/>
      <c r="D44" s="24" t="s">
        <v>55</v>
      </c>
      <c r="E44" s="24" t="s">
        <v>56</v>
      </c>
      <c r="F44" s="25">
        <v>1045.5</v>
      </c>
      <c r="G44" s="25">
        <v>1045.5</v>
      </c>
      <c r="H44" s="25">
        <v>1045.5</v>
      </c>
    </row>
    <row r="45" spans="1:8" ht="110.25" x14ac:dyDescent="0.2">
      <c r="A45" s="20">
        <v>21</v>
      </c>
      <c r="B45" s="28" t="s">
        <v>90</v>
      </c>
      <c r="C45" s="22"/>
      <c r="D45" s="24" t="s">
        <v>57</v>
      </c>
      <c r="E45" s="24" t="s">
        <v>58</v>
      </c>
      <c r="F45" s="25">
        <v>1191.3</v>
      </c>
      <c r="G45" s="25">
        <v>1191.3</v>
      </c>
      <c r="H45" s="25">
        <v>1030.7</v>
      </c>
    </row>
    <row r="46" spans="1:8" ht="15.75" x14ac:dyDescent="0.2">
      <c r="A46" s="20">
        <v>22</v>
      </c>
      <c r="B46" s="27" t="s">
        <v>59</v>
      </c>
      <c r="C46" s="22"/>
      <c r="D46" s="24" t="s">
        <v>60</v>
      </c>
      <c r="E46" s="24"/>
      <c r="F46" s="25">
        <f>SUM(F47:F53)</f>
        <v>2474.8000000000002</v>
      </c>
      <c r="G46" s="25">
        <f t="shared" ref="G46:H46" si="5">SUM(G47:G53)</f>
        <v>2372.0000000000005</v>
      </c>
      <c r="H46" s="25">
        <f t="shared" si="5"/>
        <v>2392.8000000000002</v>
      </c>
    </row>
    <row r="47" spans="1:8" ht="78.75" x14ac:dyDescent="0.2">
      <c r="A47" s="20">
        <v>23</v>
      </c>
      <c r="B47" s="27" t="s">
        <v>91</v>
      </c>
      <c r="C47" s="22"/>
      <c r="D47" s="24" t="s">
        <v>61</v>
      </c>
      <c r="E47" s="24" t="s">
        <v>62</v>
      </c>
      <c r="F47" s="25">
        <v>591.29999999999995</v>
      </c>
      <c r="G47" s="25">
        <v>610.70000000000005</v>
      </c>
      <c r="H47" s="25">
        <v>631.79999999999995</v>
      </c>
    </row>
    <row r="48" spans="1:8" ht="47.25" x14ac:dyDescent="0.2">
      <c r="A48" s="20">
        <v>24</v>
      </c>
      <c r="B48" s="27" t="s">
        <v>10</v>
      </c>
      <c r="C48" s="22"/>
      <c r="D48" s="24" t="s">
        <v>63</v>
      </c>
      <c r="E48" s="24" t="s">
        <v>64</v>
      </c>
      <c r="F48" s="25">
        <v>105.6</v>
      </c>
      <c r="G48" s="25">
        <v>3.1</v>
      </c>
      <c r="H48" s="25">
        <v>2.8</v>
      </c>
    </row>
    <row r="49" spans="1:8" ht="94.5" x14ac:dyDescent="0.2">
      <c r="A49" s="20">
        <v>25</v>
      </c>
      <c r="B49" s="28" t="s">
        <v>20</v>
      </c>
      <c r="C49" s="22"/>
      <c r="D49" s="24" t="s">
        <v>65</v>
      </c>
      <c r="E49" s="24" t="s">
        <v>66</v>
      </c>
      <c r="F49" s="25">
        <v>39.799999999999997</v>
      </c>
      <c r="G49" s="25">
        <v>39.799999999999997</v>
      </c>
      <c r="H49" s="25">
        <v>39.799999999999997</v>
      </c>
    </row>
    <row r="50" spans="1:8" ht="110.25" x14ac:dyDescent="0.2">
      <c r="A50" s="20">
        <v>26</v>
      </c>
      <c r="B50" s="28" t="s">
        <v>15</v>
      </c>
      <c r="C50" s="22"/>
      <c r="D50" s="24" t="s">
        <v>67</v>
      </c>
      <c r="E50" s="24" t="s">
        <v>66</v>
      </c>
      <c r="F50" s="25">
        <v>1052.7</v>
      </c>
      <c r="G50" s="25">
        <v>1052.7</v>
      </c>
      <c r="H50" s="25">
        <v>1052.7</v>
      </c>
    </row>
    <row r="51" spans="1:8" ht="63" x14ac:dyDescent="0.25">
      <c r="A51" s="20">
        <v>27</v>
      </c>
      <c r="B51" s="28" t="s">
        <v>11</v>
      </c>
      <c r="C51" s="23"/>
      <c r="D51" s="24" t="s">
        <v>68</v>
      </c>
      <c r="E51" s="24" t="s">
        <v>66</v>
      </c>
      <c r="F51" s="25">
        <v>126.7</v>
      </c>
      <c r="G51" s="25">
        <v>126.7</v>
      </c>
      <c r="H51" s="25">
        <v>126.7</v>
      </c>
    </row>
    <row r="52" spans="1:8" ht="94.5" x14ac:dyDescent="0.25">
      <c r="A52" s="20">
        <v>28</v>
      </c>
      <c r="B52" s="28" t="s">
        <v>17</v>
      </c>
      <c r="C52" s="23"/>
      <c r="D52" s="24" t="s">
        <v>69</v>
      </c>
      <c r="E52" s="24" t="s">
        <v>66</v>
      </c>
      <c r="F52" s="25">
        <f>533.1+19.7</f>
        <v>552.80000000000007</v>
      </c>
      <c r="G52" s="25">
        <v>533.1</v>
      </c>
      <c r="H52" s="25">
        <v>533.1</v>
      </c>
    </row>
    <row r="53" spans="1:8" ht="141.75" x14ac:dyDescent="0.25">
      <c r="A53" s="20">
        <v>29</v>
      </c>
      <c r="B53" s="28" t="s">
        <v>81</v>
      </c>
      <c r="C53" s="23"/>
      <c r="D53" s="24" t="s">
        <v>74</v>
      </c>
      <c r="E53" s="24" t="s">
        <v>66</v>
      </c>
      <c r="F53" s="25">
        <v>5.9</v>
      </c>
      <c r="G53" s="25">
        <v>5.9</v>
      </c>
      <c r="H53" s="25">
        <v>5.9</v>
      </c>
    </row>
    <row r="54" spans="1:8" ht="15.75" x14ac:dyDescent="0.25">
      <c r="A54" s="23"/>
      <c r="B54" s="35" t="s">
        <v>19</v>
      </c>
      <c r="C54" s="36"/>
      <c r="D54" s="36"/>
      <c r="E54" s="37"/>
      <c r="F54" s="26">
        <f>F25+F35+F38+F40+F43+F46</f>
        <v>387648.69999999995</v>
      </c>
      <c r="G54" s="26">
        <f t="shared" ref="G54:H54" si="6">G25+G35+G38+G40+G43+G46</f>
        <v>384192.99999999994</v>
      </c>
      <c r="H54" s="26">
        <f t="shared" si="6"/>
        <v>382388.99999999994</v>
      </c>
    </row>
  </sheetData>
  <mergeCells count="19">
    <mergeCell ref="A17:H20"/>
    <mergeCell ref="E13:H13"/>
    <mergeCell ref="E14:H14"/>
    <mergeCell ref="E15:H15"/>
    <mergeCell ref="B54:E54"/>
    <mergeCell ref="A22:A23"/>
    <mergeCell ref="B22:B23"/>
    <mergeCell ref="F22:H22"/>
    <mergeCell ref="G21:H21"/>
    <mergeCell ref="D22:D23"/>
    <mergeCell ref="E22:E23"/>
    <mergeCell ref="E10:H10"/>
    <mergeCell ref="E8:H8"/>
    <mergeCell ref="E12:H12"/>
    <mergeCell ref="E4:H4"/>
    <mergeCell ref="E5:H5"/>
    <mergeCell ref="E6:H6"/>
    <mergeCell ref="E7:H7"/>
    <mergeCell ref="E9:H9"/>
  </mergeCells>
  <pageMargins left="0.70866141732283472" right="0.51181102362204722" top="0" bottom="0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2022-04-20T07:13:33Z</cp:lastPrinted>
  <dcterms:created xsi:type="dcterms:W3CDTF">2014-11-08T06:34:06Z</dcterms:created>
  <dcterms:modified xsi:type="dcterms:W3CDTF">2022-04-21T09:31:36Z</dcterms:modified>
</cp:coreProperties>
</file>